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000-EH\414-Programs\DWP\Water Program\FORMS\PERMITS\local-state\"/>
    </mc:Choice>
  </mc:AlternateContent>
  <xr:revisionPtr revIDLastSave="0" documentId="13_ncr:1_{194D889E-FE2F-4B5E-BDB7-7F57986E6F0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5-Year Projection" sheetId="1" r:id="rId1"/>
    <sheet name="CI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E30" i="1"/>
  <c r="E32" i="1" s="1"/>
  <c r="F30" i="1"/>
  <c r="F32" i="1" s="1"/>
  <c r="G30" i="1"/>
  <c r="G32" i="1" s="1"/>
  <c r="H30" i="1"/>
  <c r="H32" i="1"/>
  <c r="D30" i="1"/>
  <c r="D32" i="1" s="1"/>
  <c r="E9" i="1"/>
  <c r="F9" i="1" s="1"/>
  <c r="G9" i="1" s="1"/>
  <c r="H9" i="1" s="1"/>
  <c r="E10" i="1"/>
  <c r="F10" i="1" s="1"/>
  <c r="G10" i="1" s="1"/>
  <c r="H10" i="1" s="1"/>
  <c r="E11" i="1"/>
  <c r="F11" i="1" s="1"/>
  <c r="G11" i="1" s="1"/>
  <c r="H11" i="1" s="1"/>
  <c r="E12" i="1"/>
  <c r="F12" i="1" s="1"/>
  <c r="G12" i="1" s="1"/>
  <c r="H12" i="1" s="1"/>
  <c r="E13" i="1"/>
  <c r="F13" i="1" s="1"/>
  <c r="G13" i="1" s="1"/>
  <c r="H13" i="1" s="1"/>
  <c r="E14" i="1"/>
  <c r="F14" i="1" s="1"/>
  <c r="G14" i="1" s="1"/>
  <c r="H14" i="1" s="1"/>
  <c r="E15" i="1"/>
  <c r="F15" i="1" s="1"/>
  <c r="G15" i="1" s="1"/>
  <c r="H15" i="1" s="1"/>
  <c r="E16" i="1"/>
  <c r="F16" i="1" s="1"/>
  <c r="G16" i="1" s="1"/>
  <c r="H16" i="1" s="1"/>
  <c r="E17" i="1"/>
  <c r="F17" i="1" s="1"/>
  <c r="G17" i="1" s="1"/>
  <c r="H17" i="1" s="1"/>
  <c r="E18" i="1"/>
  <c r="F18" i="1" s="1"/>
  <c r="G18" i="1" s="1"/>
  <c r="H18" i="1" s="1"/>
  <c r="E19" i="1"/>
  <c r="F19" i="1" s="1"/>
  <c r="G19" i="1" s="1"/>
  <c r="H19" i="1" s="1"/>
  <c r="E20" i="1"/>
  <c r="F20" i="1" s="1"/>
  <c r="G20" i="1" s="1"/>
  <c r="H20" i="1" s="1"/>
  <c r="E21" i="1"/>
  <c r="F21" i="1" s="1"/>
  <c r="G21" i="1" s="1"/>
  <c r="H21" i="1" s="1"/>
  <c r="E8" i="1"/>
  <c r="F8" i="1" s="1"/>
  <c r="G8" i="1" s="1"/>
  <c r="D22" i="1"/>
  <c r="D25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H10" i="2"/>
  <c r="J10" i="2"/>
  <c r="K10" i="2" s="1"/>
  <c r="H11" i="2"/>
  <c r="J11" i="2" s="1"/>
  <c r="K11" i="2" s="1"/>
  <c r="L11" i="2" s="1"/>
  <c r="H12" i="2"/>
  <c r="J12" i="2" s="1"/>
  <c r="K12" i="2" s="1"/>
  <c r="L12" i="2" s="1"/>
  <c r="H13" i="2"/>
  <c r="J13" i="2" s="1"/>
  <c r="K13" i="2" s="1"/>
  <c r="L13" i="2" s="1"/>
  <c r="H14" i="2"/>
  <c r="J14" i="2" s="1"/>
  <c r="K14" i="2" s="1"/>
  <c r="L14" i="2" s="1"/>
  <c r="H15" i="2"/>
  <c r="J15" i="2" s="1"/>
  <c r="K15" i="2" s="1"/>
  <c r="L15" i="2" s="1"/>
  <c r="H16" i="2"/>
  <c r="J16" i="2" s="1"/>
  <c r="K16" i="2" s="1"/>
  <c r="L16" i="2" s="1"/>
  <c r="H17" i="2"/>
  <c r="J17" i="2" s="1"/>
  <c r="K17" i="2" s="1"/>
  <c r="L17" i="2" s="1"/>
  <c r="H18" i="2"/>
  <c r="J18" i="2"/>
  <c r="K18" i="2" s="1"/>
  <c r="L18" i="2" s="1"/>
  <c r="H19" i="2"/>
  <c r="J19" i="2" s="1"/>
  <c r="K19" i="2" s="1"/>
  <c r="L19" i="2" s="1"/>
  <c r="H20" i="2"/>
  <c r="H21" i="2"/>
  <c r="J21" i="2"/>
  <c r="K21" i="2"/>
  <c r="L21" i="2" s="1"/>
  <c r="H22" i="2"/>
  <c r="J22" i="2" s="1"/>
  <c r="K22" i="2" s="1"/>
  <c r="L22" i="2" s="1"/>
  <c r="H23" i="2"/>
  <c r="J23" i="2" s="1"/>
  <c r="K23" i="2" s="1"/>
  <c r="L23" i="2" s="1"/>
  <c r="H24" i="2"/>
  <c r="J24" i="2" s="1"/>
  <c r="K24" i="2" s="1"/>
  <c r="L24" i="2" s="1"/>
  <c r="H25" i="2"/>
  <c r="J25" i="2" s="1"/>
  <c r="K25" i="2" s="1"/>
  <c r="L25" i="2" s="1"/>
  <c r="H26" i="2"/>
  <c r="J26" i="2" s="1"/>
  <c r="K26" i="2" s="1"/>
  <c r="L26" i="2" s="1"/>
  <c r="H27" i="2"/>
  <c r="J27" i="2" s="1"/>
  <c r="K27" i="2" s="1"/>
  <c r="L27" i="2" s="1"/>
  <c r="H28" i="2"/>
  <c r="H29" i="2"/>
  <c r="J29" i="2"/>
  <c r="K29" i="2"/>
  <c r="L29" i="2"/>
  <c r="H30" i="2"/>
  <c r="J30" i="2"/>
  <c r="K30" i="2"/>
  <c r="L30" i="2" s="1"/>
  <c r="H31" i="2"/>
  <c r="J31" i="2" s="1"/>
  <c r="K31" i="2" s="1"/>
  <c r="L31" i="2" s="1"/>
  <c r="H32" i="2"/>
  <c r="H33" i="2"/>
  <c r="J33" i="2"/>
  <c r="K33" i="2"/>
  <c r="L33" i="2"/>
  <c r="H34" i="2"/>
  <c r="J34" i="2" s="1"/>
  <c r="K34" i="2" s="1"/>
  <c r="L34" i="2" s="1"/>
  <c r="H35" i="2"/>
  <c r="J35" i="2" s="1"/>
  <c r="K35" i="2" s="1"/>
  <c r="L35" i="2" s="1"/>
  <c r="H36" i="2"/>
  <c r="J36" i="2" s="1"/>
  <c r="K36" i="2" s="1"/>
  <c r="L36" i="2" s="1"/>
  <c r="H37" i="2"/>
  <c r="J37" i="2" s="1"/>
  <c r="K37" i="2" s="1"/>
  <c r="L37" i="2" s="1"/>
  <c r="H38" i="2"/>
  <c r="J38" i="2" s="1"/>
  <c r="K38" i="2" s="1"/>
  <c r="L38" i="2" s="1"/>
  <c r="H39" i="2"/>
  <c r="J39" i="2" s="1"/>
  <c r="K39" i="2" s="1"/>
  <c r="L39" i="2" s="1"/>
  <c r="H40" i="2"/>
  <c r="J40" i="2" s="1"/>
  <c r="K40" i="2" s="1"/>
  <c r="L40" i="2" s="1"/>
  <c r="H41" i="2"/>
  <c r="H42" i="2"/>
  <c r="J42" i="2" s="1"/>
  <c r="K42" i="2" s="1"/>
  <c r="L42" i="2" s="1"/>
  <c r="H43" i="2"/>
  <c r="J43" i="2" s="1"/>
  <c r="K43" i="2" s="1"/>
  <c r="L43" i="2" s="1"/>
  <c r="H44" i="2"/>
  <c r="J44" i="2" s="1"/>
  <c r="K44" i="2" s="1"/>
  <c r="L44" i="2" s="1"/>
  <c r="J28" i="2"/>
  <c r="K28" i="2" s="1"/>
  <c r="L28" i="2" s="1"/>
  <c r="J32" i="2"/>
  <c r="K32" i="2"/>
  <c r="L32" i="2"/>
  <c r="J41" i="2"/>
  <c r="K41" i="2"/>
  <c r="L41" i="2"/>
  <c r="J20" i="2"/>
  <c r="K20" i="2"/>
  <c r="L20" i="2"/>
  <c r="A22" i="1" l="1"/>
  <c r="E22" i="1"/>
  <c r="E25" i="1" s="1"/>
  <c r="H8" i="1"/>
  <c r="H22" i="1" s="1"/>
  <c r="H25" i="1" s="1"/>
  <c r="G22" i="1"/>
  <c r="G25" i="1" s="1"/>
  <c r="F22" i="1"/>
  <c r="F25" i="1" s="1"/>
  <c r="K52" i="2"/>
  <c r="L10" i="2"/>
  <c r="L52" i="2" s="1"/>
  <c r="J52" i="2"/>
  <c r="H52" i="2"/>
</calcChain>
</file>

<file path=xl/sharedStrings.xml><?xml version="1.0" encoding="utf-8"?>
<sst xmlns="http://schemas.openxmlformats.org/spreadsheetml/2006/main" count="127" uniqueCount="102">
  <si>
    <t xml:space="preserve">INFLATION FACTOR (%) - </t>
  </si>
  <si>
    <t xml:space="preserve">System Name:  </t>
  </si>
  <si>
    <t>*Enter information only in shaded cells</t>
  </si>
  <si>
    <t>LINE</t>
  </si>
  <si>
    <t>EXPENSES</t>
  </si>
  <si>
    <t>Current Year</t>
  </si>
  <si>
    <t>Year 2</t>
  </si>
  <si>
    <t>Year 3</t>
  </si>
  <si>
    <t>Year 4</t>
  </si>
  <si>
    <t>Year 5</t>
  </si>
  <si>
    <t>OPERATIONS &amp; MAINTENANCE</t>
  </si>
  <si>
    <t>Salaries and benefits</t>
  </si>
  <si>
    <t>Power and other utilities</t>
  </si>
  <si>
    <t>Treatment chemicals</t>
  </si>
  <si>
    <t>Coliform monitoring</t>
  </si>
  <si>
    <t>Chemical monitoring</t>
  </si>
  <si>
    <t>Transportation</t>
  </si>
  <si>
    <t>Materials, supplies, and parts</t>
  </si>
  <si>
    <t>Engineering and professional services</t>
  </si>
  <si>
    <t>Insurance</t>
  </si>
  <si>
    <t>Report Prepared by: ____________________________________________</t>
  </si>
  <si>
    <t>Date: ____________________</t>
  </si>
  <si>
    <t xml:space="preserve"> Title: ____________________________________________</t>
  </si>
  <si>
    <t>SIMPLIFIED CAPITAL IMPROVEMENT PLAN</t>
  </si>
  <si>
    <t xml:space="preserve">Date: </t>
  </si>
  <si>
    <t>System ID No.:</t>
  </si>
  <si>
    <t xml:space="preserve">System Name: </t>
  </si>
  <si>
    <t xml:space="preserve">Service Connections: </t>
  </si>
  <si>
    <t>MONTHLY</t>
  </si>
  <si>
    <t>AVG</t>
  </si>
  <si>
    <t>RESERVE</t>
  </si>
  <si>
    <t>UNIT</t>
  </si>
  <si>
    <t>INSTALLED</t>
  </si>
  <si>
    <t>LIFE,</t>
  </si>
  <si>
    <t>ANNUAL</t>
  </si>
  <si>
    <t>PER</t>
  </si>
  <si>
    <t>QTY</t>
  </si>
  <si>
    <t>COMPONENT</t>
  </si>
  <si>
    <t>COST</t>
  </si>
  <si>
    <t>YEARS</t>
  </si>
  <si>
    <t>CUSTOMER</t>
  </si>
  <si>
    <t>Depth:</t>
  </si>
  <si>
    <t>Submersible Pump, 3 HP</t>
  </si>
  <si>
    <t>Submersible Pump, 5 HP</t>
  </si>
  <si>
    <t>Pressure Tank</t>
  </si>
  <si>
    <t>Gallons:</t>
  </si>
  <si>
    <t>Storage Tank, Plastic</t>
  </si>
  <si>
    <t>Storage Tank, Steel</t>
  </si>
  <si>
    <t>Storage Tank, Concrete</t>
  </si>
  <si>
    <t>Master Meter, 2"</t>
  </si>
  <si>
    <t>Master Meter, 3"</t>
  </si>
  <si>
    <t>Master Meter, 4"</t>
  </si>
  <si>
    <t>Hypochlorinator w/ Tank &amp; Pump, Complete</t>
  </si>
  <si>
    <t>Standpipe Hydrant, 1-1/2"</t>
  </si>
  <si>
    <t>Standpipe Hydrant, 2-1/2"</t>
  </si>
  <si>
    <t>Distribution Valve, 2"</t>
  </si>
  <si>
    <t>Distribution Valve, 3"</t>
  </si>
  <si>
    <t>Distribution Valve, 4"</t>
  </si>
  <si>
    <t xml:space="preserve">TOTALS: </t>
  </si>
  <si>
    <t>Report Prepared by (Title): ______________________________________________________</t>
  </si>
  <si>
    <t>NOTE:  Installed costs are averages, and include all materials and contracted labor and equipment.</t>
  </si>
  <si>
    <t>Pipe w/ sand bedding, 1"  (Enter linear feet for quantity)</t>
  </si>
  <si>
    <t>Pipe w/ sand bedding, 2"  (Enter linear feet for quantity)</t>
  </si>
  <si>
    <t>Pipe w/ sand bedding, 3"  (Enter linear feet for quantity)</t>
  </si>
  <si>
    <t>Pipe w/ sand bedding, 4"  (Enter linear feet for quantity)</t>
  </si>
  <si>
    <t>Drilled Well, 6", steel casing</t>
  </si>
  <si>
    <t>Drilled Well, 8", steel casing</t>
  </si>
  <si>
    <t>Drilled Well, 12", steel casing</t>
  </si>
  <si>
    <t>Booster Pump Station, 25 HP, complete</t>
  </si>
  <si>
    <t>Booster Pump Station Electrical Controls</t>
  </si>
  <si>
    <t>Wellhead Electrical Controls</t>
  </si>
  <si>
    <t>Storage Tank, Redwood</t>
  </si>
  <si>
    <t>Pipe w/ sand bedding, 6"  (Enter linear feet for quantity)</t>
  </si>
  <si>
    <t>Distribution Valve, 6"</t>
  </si>
  <si>
    <t>Submersible Pump, 20 HP (1 standby spare)</t>
  </si>
  <si>
    <t>Air &amp; Vacuum Relief Valve, Typical</t>
  </si>
  <si>
    <t>Customer Meter w/ Box &amp; Shutoff, Complete</t>
  </si>
  <si>
    <t>Small Water System</t>
  </si>
  <si>
    <t xml:space="preserve">Permit fees </t>
  </si>
  <si>
    <t>Contract operation and maintenance /repair</t>
  </si>
  <si>
    <t xml:space="preserve">Miscellaneous </t>
  </si>
  <si>
    <t>ANNUAL REVENUE</t>
  </si>
  <si>
    <t>TOTAL REVENUE</t>
  </si>
  <si>
    <t>TOTAL EXPENSE</t>
  </si>
  <si>
    <t>No. of service connections at beginning of year</t>
  </si>
  <si>
    <t>No. of service connections added during year</t>
  </si>
  <si>
    <t>No. of service connections at end of year</t>
  </si>
  <si>
    <t>10 YEAR GROWTH PROJECTION</t>
  </si>
  <si>
    <t>Year 6</t>
  </si>
  <si>
    <t>Year 7</t>
  </si>
  <si>
    <t>Year 8</t>
  </si>
  <si>
    <t>Year 9</t>
  </si>
  <si>
    <t>Year 10</t>
  </si>
  <si>
    <t>FIVE YEAR BUDGET PROJECTION AND 10 YEAR GROWTH PROJECTION</t>
  </si>
  <si>
    <t>Other-</t>
  </si>
  <si>
    <t>Number of connections</t>
  </si>
  <si>
    <t>Complete highlighted areas (built in formulas will autofill other sections)</t>
  </si>
  <si>
    <t>Monthly Charges (from line 20)</t>
  </si>
  <si>
    <t>New Connection Fees (if applicable)</t>
  </si>
  <si>
    <t>Sinking Fund (CIP worksheet)</t>
  </si>
  <si>
    <r>
      <t xml:space="preserve">Monthly </t>
    </r>
    <r>
      <rPr>
        <b/>
        <sz val="10"/>
        <color rgb="FF000000"/>
        <rFont val="Arial"/>
        <family val="2"/>
      </rPr>
      <t>cost</t>
    </r>
    <r>
      <rPr>
        <sz val="10"/>
        <color indexed="8"/>
        <rFont val="Arial"/>
      </rPr>
      <t xml:space="preserve"> per connection</t>
    </r>
  </si>
  <si>
    <r>
      <t xml:space="preserve">Monthly fee </t>
    </r>
    <r>
      <rPr>
        <b/>
        <sz val="10"/>
        <color rgb="FF000000"/>
        <rFont val="Arial"/>
        <family val="2"/>
      </rPr>
      <t>charged</t>
    </r>
    <r>
      <rPr>
        <sz val="10"/>
        <color indexed="8"/>
        <rFont val="Arial"/>
      </rPr>
      <t xml:space="preserve"> per connection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</si>
</sst>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18" x14ac:knownFonts="1">
    <font>
      <sz val="10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</font>
    <font>
      <sz val="9"/>
      <color indexed="8"/>
      <name val="Arial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4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</font>
    <font>
      <sz val="10"/>
      <name val="Arial"/>
      <family val="2"/>
    </font>
    <font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2" fontId="1" fillId="0" borderId="1" xfId="0" applyNumberFormat="1" applyFont="1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righ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" fontId="6" fillId="0" borderId="9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14" fontId="5" fillId="2" borderId="0" xfId="0" applyNumberFormat="1" applyFont="1" applyFill="1" applyBorder="1" applyAlignment="1">
      <alignment horizontal="left" vertical="center"/>
    </xf>
    <xf numFmtId="164" fontId="7" fillId="0" borderId="0" xfId="0" applyNumberFormat="1" applyFont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2" fontId="12" fillId="0" borderId="1" xfId="0" applyNumberFormat="1" applyFont="1" applyFill="1" applyBorder="1"/>
    <xf numFmtId="0" fontId="1" fillId="0" borderId="0" xfId="0" applyFont="1" applyFill="1"/>
    <xf numFmtId="165" fontId="1" fillId="0" borderId="0" xfId="0" applyNumberFormat="1" applyFont="1" applyFill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right"/>
    </xf>
    <xf numFmtId="2" fontId="12" fillId="0" borderId="15" xfId="0" applyNumberFormat="1" applyFont="1" applyFill="1" applyBorder="1"/>
    <xf numFmtId="0" fontId="13" fillId="0" borderId="2" xfId="0" applyFont="1" applyBorder="1" applyAlignment="1">
      <alignment horizontal="left"/>
    </xf>
    <xf numFmtId="2" fontId="12" fillId="0" borderId="10" xfId="0" applyNumberFormat="1" applyFont="1" applyFill="1" applyBorder="1"/>
    <xf numFmtId="2" fontId="1" fillId="0" borderId="10" xfId="0" applyNumberFormat="1" applyFont="1" applyBorder="1"/>
    <xf numFmtId="1" fontId="1" fillId="0" borderId="1" xfId="0" applyNumberFormat="1" applyFon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1" fillId="0" borderId="1" xfId="0" applyFont="1" applyFill="1" applyBorder="1"/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2" fontId="12" fillId="3" borderId="1" xfId="0" applyNumberFormat="1" applyFont="1" applyFill="1" applyBorder="1"/>
    <xf numFmtId="1" fontId="1" fillId="3" borderId="1" xfId="0" applyNumberFormat="1" applyFont="1" applyFill="1" applyBorder="1"/>
    <xf numFmtId="1" fontId="0" fillId="3" borderId="1" xfId="0" applyNumberFormat="1" applyFill="1" applyBorder="1"/>
    <xf numFmtId="2" fontId="1" fillId="3" borderId="1" xfId="0" applyNumberFormat="1" applyFont="1" applyFill="1" applyBorder="1"/>
    <xf numFmtId="0" fontId="2" fillId="0" borderId="0" xfId="0" applyFont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" fontId="12" fillId="3" borderId="1" xfId="0" applyNumberFormat="1" applyFont="1" applyFill="1" applyBorder="1"/>
    <xf numFmtId="1" fontId="12" fillId="0" borderId="1" xfId="0" applyNumberFormat="1" applyFont="1" applyFill="1" applyBorder="1"/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zoomScaleNormal="100" workbookViewId="0">
      <selection activeCell="P30" sqref="P30"/>
    </sheetView>
  </sheetViews>
  <sheetFormatPr defaultColWidth="8.42578125" defaultRowHeight="12.75" x14ac:dyDescent="0.2"/>
  <cols>
    <col min="1" max="1" width="6.85546875" customWidth="1"/>
    <col min="2" max="2" width="2.28515625" customWidth="1"/>
    <col min="3" max="3" width="38.85546875" customWidth="1"/>
    <col min="4" max="4" width="9.42578125" customWidth="1"/>
    <col min="5" max="5" width="8.7109375" bestFit="1" customWidth="1"/>
    <col min="6" max="13" width="7.7109375" customWidth="1"/>
  </cols>
  <sheetData>
    <row r="1" spans="1:13" ht="18" x14ac:dyDescent="0.25">
      <c r="A1" s="80" t="s">
        <v>93</v>
      </c>
      <c r="B1" s="81"/>
      <c r="C1" s="80"/>
      <c r="D1" s="82"/>
      <c r="E1" s="80"/>
      <c r="F1" s="80"/>
      <c r="G1" s="80"/>
      <c r="H1" s="80"/>
      <c r="I1" s="83"/>
    </row>
    <row r="2" spans="1:13" x14ac:dyDescent="0.2">
      <c r="A2" s="2" t="s">
        <v>77</v>
      </c>
      <c r="B2" s="1"/>
      <c r="C2" s="2"/>
      <c r="D2" s="2"/>
      <c r="F2" s="11" t="s">
        <v>0</v>
      </c>
      <c r="G2" s="72">
        <v>5</v>
      </c>
      <c r="H2" s="2"/>
    </row>
    <row r="3" spans="1:13" x14ac:dyDescent="0.2">
      <c r="A3" s="1"/>
      <c r="B3" s="1"/>
      <c r="C3" s="1"/>
      <c r="D3" s="1"/>
      <c r="E3" s="1"/>
      <c r="F3" s="1"/>
      <c r="G3" s="1"/>
      <c r="H3" s="1"/>
    </row>
    <row r="4" spans="1:13" ht="15" x14ac:dyDescent="0.2">
      <c r="B4" s="4"/>
      <c r="C4" s="95" t="s">
        <v>1</v>
      </c>
      <c r="D4" s="98"/>
      <c r="E4" s="4"/>
      <c r="F4" s="3"/>
      <c r="G4" s="4"/>
      <c r="H4" s="4"/>
    </row>
    <row r="5" spans="1:13" x14ac:dyDescent="0.2">
      <c r="C5" s="71" t="s">
        <v>96</v>
      </c>
    </row>
    <row r="6" spans="1:13" x14ac:dyDescent="0.2">
      <c r="A6" s="6" t="s">
        <v>3</v>
      </c>
      <c r="B6" s="7" t="s">
        <v>4</v>
      </c>
      <c r="C6" s="6"/>
      <c r="D6" s="74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85"/>
      <c r="J6" s="86"/>
      <c r="K6" s="86"/>
      <c r="L6" s="86"/>
      <c r="M6" s="87"/>
    </row>
    <row r="7" spans="1:13" x14ac:dyDescent="0.2">
      <c r="A7" s="8">
        <v>1</v>
      </c>
      <c r="B7" s="9" t="s">
        <v>10</v>
      </c>
      <c r="C7" s="9"/>
      <c r="D7" s="9"/>
      <c r="E7" s="9"/>
      <c r="F7" s="9"/>
      <c r="G7" s="9"/>
      <c r="H7" s="9"/>
      <c r="I7" s="88"/>
      <c r="J7" s="89"/>
      <c r="K7" s="89"/>
      <c r="L7" s="89"/>
      <c r="M7" s="90"/>
    </row>
    <row r="8" spans="1:13" x14ac:dyDescent="0.2">
      <c r="A8" s="6">
        <f t="shared" ref="A8:A32" si="0">A7+1</f>
        <v>2</v>
      </c>
      <c r="B8" s="5"/>
      <c r="C8" s="5" t="s">
        <v>11</v>
      </c>
      <c r="D8" s="99"/>
      <c r="E8" s="79">
        <f>D8*1.05</f>
        <v>0</v>
      </c>
      <c r="F8" s="79">
        <f t="shared" ref="F8:H8" si="1">E8*1.05</f>
        <v>0</v>
      </c>
      <c r="G8" s="79">
        <f t="shared" si="1"/>
        <v>0</v>
      </c>
      <c r="H8" s="79">
        <f t="shared" si="1"/>
        <v>0</v>
      </c>
      <c r="I8" s="88"/>
      <c r="J8" s="89"/>
      <c r="K8" s="89"/>
      <c r="L8" s="89"/>
      <c r="M8" s="90"/>
    </row>
    <row r="9" spans="1:13" x14ac:dyDescent="0.2">
      <c r="A9" s="6">
        <f t="shared" si="0"/>
        <v>3</v>
      </c>
      <c r="B9" s="5"/>
      <c r="C9" s="5" t="s">
        <v>79</v>
      </c>
      <c r="D9" s="99"/>
      <c r="E9" s="79">
        <f t="shared" ref="E9:H9" si="2">D9*1.05</f>
        <v>0</v>
      </c>
      <c r="F9" s="79">
        <f t="shared" si="2"/>
        <v>0</v>
      </c>
      <c r="G9" s="79">
        <f t="shared" si="2"/>
        <v>0</v>
      </c>
      <c r="H9" s="79">
        <f t="shared" si="2"/>
        <v>0</v>
      </c>
      <c r="I9" s="88"/>
      <c r="J9" s="89"/>
      <c r="K9" s="89"/>
      <c r="L9" s="89"/>
      <c r="M9" s="90"/>
    </row>
    <row r="10" spans="1:13" x14ac:dyDescent="0.2">
      <c r="A10" s="6">
        <f t="shared" si="0"/>
        <v>4</v>
      </c>
      <c r="B10" s="5"/>
      <c r="C10" s="5" t="s">
        <v>12</v>
      </c>
      <c r="D10" s="99"/>
      <c r="E10" s="79">
        <f t="shared" ref="E10:H10" si="3">D10*1.05</f>
        <v>0</v>
      </c>
      <c r="F10" s="79">
        <f t="shared" si="3"/>
        <v>0</v>
      </c>
      <c r="G10" s="79">
        <f t="shared" si="3"/>
        <v>0</v>
      </c>
      <c r="H10" s="79">
        <f t="shared" si="3"/>
        <v>0</v>
      </c>
      <c r="I10" s="88"/>
      <c r="J10" s="89"/>
      <c r="K10" s="89"/>
      <c r="L10" s="89"/>
      <c r="M10" s="90"/>
    </row>
    <row r="11" spans="1:13" x14ac:dyDescent="0.2">
      <c r="A11" s="6">
        <f t="shared" si="0"/>
        <v>5</v>
      </c>
      <c r="B11" s="5"/>
      <c r="C11" s="5" t="s">
        <v>78</v>
      </c>
      <c r="D11" s="99"/>
      <c r="E11" s="79">
        <f t="shared" ref="E11:H11" si="4">D11*1.05</f>
        <v>0</v>
      </c>
      <c r="F11" s="79">
        <f t="shared" si="4"/>
        <v>0</v>
      </c>
      <c r="G11" s="79">
        <f t="shared" si="4"/>
        <v>0</v>
      </c>
      <c r="H11" s="79">
        <f t="shared" si="4"/>
        <v>0</v>
      </c>
      <c r="I11" s="88"/>
      <c r="J11" s="89"/>
      <c r="K11" s="89"/>
      <c r="L11" s="89"/>
      <c r="M11" s="90"/>
    </row>
    <row r="12" spans="1:13" x14ac:dyDescent="0.2">
      <c r="A12" s="6">
        <f t="shared" si="0"/>
        <v>6</v>
      </c>
      <c r="B12" s="5"/>
      <c r="C12" s="5" t="s">
        <v>13</v>
      </c>
      <c r="D12" s="99"/>
      <c r="E12" s="79">
        <f t="shared" ref="E12:H12" si="5">D12*1.05</f>
        <v>0</v>
      </c>
      <c r="F12" s="79">
        <f t="shared" si="5"/>
        <v>0</v>
      </c>
      <c r="G12" s="79">
        <f t="shared" si="5"/>
        <v>0</v>
      </c>
      <c r="H12" s="79">
        <f t="shared" si="5"/>
        <v>0</v>
      </c>
      <c r="I12" s="88"/>
      <c r="J12" s="89"/>
      <c r="K12" s="89"/>
      <c r="L12" s="89"/>
      <c r="M12" s="90"/>
    </row>
    <row r="13" spans="1:13" x14ac:dyDescent="0.2">
      <c r="A13" s="6">
        <f t="shared" si="0"/>
        <v>7</v>
      </c>
      <c r="B13" s="5"/>
      <c r="C13" s="5" t="s">
        <v>14</v>
      </c>
      <c r="D13" s="99"/>
      <c r="E13" s="79">
        <f t="shared" ref="E13:H13" si="6">D13*1.05</f>
        <v>0</v>
      </c>
      <c r="F13" s="79">
        <f t="shared" si="6"/>
        <v>0</v>
      </c>
      <c r="G13" s="79">
        <f t="shared" si="6"/>
        <v>0</v>
      </c>
      <c r="H13" s="79">
        <f t="shared" si="6"/>
        <v>0</v>
      </c>
      <c r="I13" s="88"/>
      <c r="J13" s="89"/>
      <c r="K13" s="89"/>
      <c r="L13" s="89"/>
      <c r="M13" s="90"/>
    </row>
    <row r="14" spans="1:13" x14ac:dyDescent="0.2">
      <c r="A14" s="6">
        <f t="shared" si="0"/>
        <v>8</v>
      </c>
      <c r="B14" s="5"/>
      <c r="C14" s="5" t="s">
        <v>15</v>
      </c>
      <c r="D14" s="99"/>
      <c r="E14" s="79">
        <f t="shared" ref="E14:H14" si="7">D14*1.05</f>
        <v>0</v>
      </c>
      <c r="F14" s="79">
        <f t="shared" si="7"/>
        <v>0</v>
      </c>
      <c r="G14" s="79">
        <f t="shared" si="7"/>
        <v>0</v>
      </c>
      <c r="H14" s="79">
        <f t="shared" si="7"/>
        <v>0</v>
      </c>
      <c r="I14" s="88"/>
      <c r="J14" s="89"/>
      <c r="K14" s="89"/>
      <c r="L14" s="89"/>
      <c r="M14" s="90"/>
    </row>
    <row r="15" spans="1:13" x14ac:dyDescent="0.2">
      <c r="A15" s="6">
        <f t="shared" si="0"/>
        <v>9</v>
      </c>
      <c r="B15" s="5"/>
      <c r="C15" s="5" t="s">
        <v>16</v>
      </c>
      <c r="D15" s="99"/>
      <c r="E15" s="79">
        <f t="shared" ref="E15:H15" si="8">D15*1.05</f>
        <v>0</v>
      </c>
      <c r="F15" s="79">
        <f t="shared" si="8"/>
        <v>0</v>
      </c>
      <c r="G15" s="79">
        <f t="shared" si="8"/>
        <v>0</v>
      </c>
      <c r="H15" s="79">
        <f t="shared" si="8"/>
        <v>0</v>
      </c>
      <c r="I15" s="88"/>
      <c r="J15" s="89"/>
      <c r="K15" s="89"/>
      <c r="L15" s="89"/>
      <c r="M15" s="90"/>
    </row>
    <row r="16" spans="1:13" x14ac:dyDescent="0.2">
      <c r="A16" s="6">
        <f t="shared" si="0"/>
        <v>10</v>
      </c>
      <c r="B16" s="5"/>
      <c r="C16" s="5" t="s">
        <v>17</v>
      </c>
      <c r="D16" s="99"/>
      <c r="E16" s="79">
        <f t="shared" ref="E16:H16" si="9">D16*1.05</f>
        <v>0</v>
      </c>
      <c r="F16" s="79">
        <f t="shared" si="9"/>
        <v>0</v>
      </c>
      <c r="G16" s="79">
        <f t="shared" si="9"/>
        <v>0</v>
      </c>
      <c r="H16" s="79">
        <f t="shared" si="9"/>
        <v>0</v>
      </c>
      <c r="I16" s="88"/>
      <c r="J16" s="89"/>
      <c r="K16" s="89"/>
      <c r="L16" s="89"/>
      <c r="M16" s="90"/>
    </row>
    <row r="17" spans="1:13" x14ac:dyDescent="0.2">
      <c r="A17" s="6">
        <f t="shared" si="0"/>
        <v>11</v>
      </c>
      <c r="B17" s="5"/>
      <c r="C17" s="5" t="s">
        <v>19</v>
      </c>
      <c r="D17" s="99"/>
      <c r="E17" s="79">
        <f t="shared" ref="E17:H17" si="10">D17*1.05</f>
        <v>0</v>
      </c>
      <c r="F17" s="79">
        <f t="shared" si="10"/>
        <v>0</v>
      </c>
      <c r="G17" s="79">
        <f t="shared" si="10"/>
        <v>0</v>
      </c>
      <c r="H17" s="79">
        <f t="shared" si="10"/>
        <v>0</v>
      </c>
      <c r="I17" s="88"/>
      <c r="J17" s="89"/>
      <c r="K17" s="89"/>
      <c r="L17" s="89"/>
      <c r="M17" s="90"/>
    </row>
    <row r="18" spans="1:13" x14ac:dyDescent="0.2">
      <c r="A18" s="6">
        <f t="shared" si="0"/>
        <v>12</v>
      </c>
      <c r="B18" s="5"/>
      <c r="C18" s="5" t="s">
        <v>99</v>
      </c>
      <c r="D18" s="99"/>
      <c r="E18" s="79">
        <f t="shared" ref="E18:H18" si="11">D18*1.05</f>
        <v>0</v>
      </c>
      <c r="F18" s="79">
        <f t="shared" si="11"/>
        <v>0</v>
      </c>
      <c r="G18" s="79">
        <f t="shared" si="11"/>
        <v>0</v>
      </c>
      <c r="H18" s="79">
        <f t="shared" si="11"/>
        <v>0</v>
      </c>
      <c r="I18" s="88"/>
      <c r="J18" s="89"/>
      <c r="K18" s="89"/>
      <c r="L18" s="89"/>
      <c r="M18" s="90"/>
    </row>
    <row r="19" spans="1:13" x14ac:dyDescent="0.2">
      <c r="A19" s="6">
        <f t="shared" si="0"/>
        <v>13</v>
      </c>
      <c r="B19" s="5"/>
      <c r="C19" s="5" t="s">
        <v>18</v>
      </c>
      <c r="D19" s="99"/>
      <c r="E19" s="79">
        <f t="shared" ref="E19:H19" si="12">D19*1.05</f>
        <v>0</v>
      </c>
      <c r="F19" s="79">
        <f t="shared" si="12"/>
        <v>0</v>
      </c>
      <c r="G19" s="79">
        <f t="shared" si="12"/>
        <v>0</v>
      </c>
      <c r="H19" s="79">
        <f t="shared" si="12"/>
        <v>0</v>
      </c>
      <c r="I19" s="88"/>
      <c r="J19" s="89"/>
      <c r="K19" s="89"/>
      <c r="L19" s="89"/>
      <c r="M19" s="90"/>
    </row>
    <row r="20" spans="1:13" x14ac:dyDescent="0.2">
      <c r="A20" s="6">
        <f t="shared" si="0"/>
        <v>14</v>
      </c>
      <c r="B20" s="5"/>
      <c r="C20" s="5" t="s">
        <v>80</v>
      </c>
      <c r="D20" s="99"/>
      <c r="E20" s="79">
        <f t="shared" ref="E20:H20" si="13">D20*1.05</f>
        <v>0</v>
      </c>
      <c r="F20" s="79">
        <f t="shared" si="13"/>
        <v>0</v>
      </c>
      <c r="G20" s="79">
        <f t="shared" si="13"/>
        <v>0</v>
      </c>
      <c r="H20" s="79">
        <f t="shared" si="13"/>
        <v>0</v>
      </c>
      <c r="I20" s="88"/>
      <c r="J20" s="89"/>
      <c r="K20" s="89"/>
      <c r="L20" s="89"/>
      <c r="M20" s="90"/>
    </row>
    <row r="21" spans="1:13" x14ac:dyDescent="0.2">
      <c r="A21" s="6">
        <f t="shared" si="0"/>
        <v>15</v>
      </c>
      <c r="B21" s="5"/>
      <c r="C21" s="84" t="s">
        <v>94</v>
      </c>
      <c r="D21" s="99"/>
      <c r="E21" s="79">
        <f t="shared" ref="E21:H21" si="14">D21*1.05</f>
        <v>0</v>
      </c>
      <c r="F21" s="79">
        <f t="shared" si="14"/>
        <v>0</v>
      </c>
      <c r="G21" s="79">
        <f t="shared" si="14"/>
        <v>0</v>
      </c>
      <c r="H21" s="79">
        <f t="shared" si="14"/>
        <v>0</v>
      </c>
      <c r="I21" s="88"/>
      <c r="J21" s="89"/>
      <c r="K21" s="89"/>
      <c r="L21" s="89"/>
      <c r="M21" s="90"/>
    </row>
    <row r="22" spans="1:13" x14ac:dyDescent="0.2">
      <c r="A22" s="6">
        <f t="shared" si="0"/>
        <v>16</v>
      </c>
      <c r="B22" s="6"/>
      <c r="C22" s="6" t="s">
        <v>83</v>
      </c>
      <c r="D22" s="100">
        <f>SUM(D7:D21)</f>
        <v>0</v>
      </c>
      <c r="E22" s="100">
        <f t="shared" ref="E22:H22" si="15">SUM(E7:E21)</f>
        <v>0</v>
      </c>
      <c r="F22" s="100">
        <f t="shared" si="15"/>
        <v>0</v>
      </c>
      <c r="G22" s="100">
        <f t="shared" si="15"/>
        <v>0</v>
      </c>
      <c r="H22" s="100">
        <f t="shared" si="15"/>
        <v>0</v>
      </c>
      <c r="I22" s="88"/>
      <c r="J22" s="89"/>
      <c r="K22" s="89"/>
      <c r="L22" s="89"/>
      <c r="M22" s="90"/>
    </row>
    <row r="23" spans="1:13" x14ac:dyDescent="0.2">
      <c r="A23" s="6">
        <f t="shared" si="0"/>
        <v>17</v>
      </c>
      <c r="B23" s="6"/>
      <c r="C23" s="6"/>
      <c r="D23" s="70"/>
      <c r="E23" s="70"/>
      <c r="F23" s="70"/>
      <c r="G23" s="70"/>
      <c r="H23" s="70"/>
      <c r="I23" s="88"/>
      <c r="J23" s="89"/>
      <c r="K23" s="89"/>
      <c r="L23" s="89"/>
      <c r="M23" s="90"/>
    </row>
    <row r="24" spans="1:13" x14ac:dyDescent="0.2">
      <c r="A24" s="6">
        <f t="shared" si="0"/>
        <v>18</v>
      </c>
      <c r="B24" s="6"/>
      <c r="C24" s="7" t="s">
        <v>95</v>
      </c>
      <c r="D24" s="99"/>
      <c r="E24" s="99"/>
      <c r="F24" s="99"/>
      <c r="G24" s="99"/>
      <c r="H24" s="99"/>
      <c r="I24" s="88"/>
      <c r="J24" s="89"/>
      <c r="K24" s="89"/>
      <c r="L24" s="89"/>
      <c r="M24" s="90"/>
    </row>
    <row r="25" spans="1:13" x14ac:dyDescent="0.2">
      <c r="A25" s="6">
        <f t="shared" si="0"/>
        <v>19</v>
      </c>
      <c r="B25" s="6"/>
      <c r="C25" s="101" t="s">
        <v>100</v>
      </c>
      <c r="D25" s="100" t="e">
        <f>(D22/12)/D24</f>
        <v>#DIV/0!</v>
      </c>
      <c r="E25" s="100" t="e">
        <f t="shared" ref="E25:H25" si="16">(E22/12)/E24</f>
        <v>#DIV/0!</v>
      </c>
      <c r="F25" s="100" t="e">
        <f t="shared" si="16"/>
        <v>#DIV/0!</v>
      </c>
      <c r="G25" s="100" t="e">
        <f t="shared" si="16"/>
        <v>#DIV/0!</v>
      </c>
      <c r="H25" s="100" t="e">
        <f t="shared" si="16"/>
        <v>#DIV/0!</v>
      </c>
      <c r="I25" s="88"/>
      <c r="J25" s="89"/>
      <c r="K25" s="89"/>
      <c r="L25" s="89"/>
      <c r="M25" s="90"/>
    </row>
    <row r="26" spans="1:13" x14ac:dyDescent="0.2">
      <c r="A26" s="6">
        <f t="shared" si="0"/>
        <v>20</v>
      </c>
      <c r="B26" s="6"/>
      <c r="C26" s="101" t="s">
        <v>101</v>
      </c>
      <c r="D26" s="91"/>
      <c r="E26" s="91"/>
      <c r="F26" s="91"/>
      <c r="G26" s="91"/>
      <c r="H26" s="91"/>
      <c r="I26" s="88"/>
      <c r="J26" s="89"/>
      <c r="K26" s="89"/>
      <c r="L26" s="89"/>
      <c r="M26" s="90"/>
    </row>
    <row r="27" spans="1:13" x14ac:dyDescent="0.2">
      <c r="A27" s="6">
        <f t="shared" si="0"/>
        <v>21</v>
      </c>
      <c r="B27" s="6"/>
      <c r="C27" s="6"/>
      <c r="D27" s="70"/>
      <c r="E27" s="70"/>
      <c r="F27" s="70"/>
      <c r="G27" s="70"/>
      <c r="H27" s="70"/>
      <c r="I27" s="88"/>
      <c r="J27" s="89"/>
      <c r="K27" s="89"/>
      <c r="L27" s="89"/>
      <c r="M27" s="90"/>
    </row>
    <row r="28" spans="1:13" x14ac:dyDescent="0.2">
      <c r="A28" s="6">
        <f t="shared" si="0"/>
        <v>22</v>
      </c>
      <c r="B28" s="5" t="s">
        <v>81</v>
      </c>
      <c r="C28" s="5"/>
      <c r="D28" s="70"/>
      <c r="E28" s="10"/>
      <c r="F28" s="10"/>
      <c r="G28" s="10"/>
      <c r="H28" s="10"/>
      <c r="I28" s="88"/>
      <c r="J28" s="89"/>
      <c r="K28" s="89"/>
      <c r="L28" s="89"/>
      <c r="M28" s="90"/>
    </row>
    <row r="29" spans="1:13" x14ac:dyDescent="0.2">
      <c r="A29" s="6">
        <f t="shared" si="0"/>
        <v>23</v>
      </c>
      <c r="B29" s="5"/>
      <c r="C29" s="5" t="s">
        <v>98</v>
      </c>
      <c r="D29" s="91"/>
      <c r="E29" s="94"/>
      <c r="F29" s="94"/>
      <c r="G29" s="94"/>
      <c r="H29" s="94"/>
      <c r="I29" s="88"/>
      <c r="J29" s="89"/>
      <c r="K29" s="89"/>
      <c r="L29" s="89"/>
      <c r="M29" s="90"/>
    </row>
    <row r="30" spans="1:13" x14ac:dyDescent="0.2">
      <c r="A30" s="6">
        <f t="shared" si="0"/>
        <v>24</v>
      </c>
      <c r="B30" s="5"/>
      <c r="C30" s="5" t="s">
        <v>97</v>
      </c>
      <c r="D30" s="70">
        <f>D26*D24*12</f>
        <v>0</v>
      </c>
      <c r="E30" s="70">
        <f t="shared" ref="E30:H30" si="17">E26*E24*12</f>
        <v>0</v>
      </c>
      <c r="F30" s="70">
        <f t="shared" si="17"/>
        <v>0</v>
      </c>
      <c r="G30" s="70">
        <f t="shared" si="17"/>
        <v>0</v>
      </c>
      <c r="H30" s="70">
        <f t="shared" si="17"/>
        <v>0</v>
      </c>
      <c r="I30" s="88"/>
      <c r="J30" s="89"/>
      <c r="K30" s="89"/>
      <c r="L30" s="89"/>
      <c r="M30" s="90"/>
    </row>
    <row r="31" spans="1:13" x14ac:dyDescent="0.2">
      <c r="A31" s="6">
        <f t="shared" si="0"/>
        <v>25</v>
      </c>
      <c r="B31" s="5"/>
      <c r="C31" s="5" t="s">
        <v>94</v>
      </c>
      <c r="D31" s="70"/>
      <c r="E31" s="10"/>
      <c r="F31" s="10"/>
      <c r="G31" s="10"/>
      <c r="H31" s="10"/>
      <c r="I31" s="88"/>
      <c r="J31" s="89"/>
      <c r="K31" s="89"/>
      <c r="L31" s="89"/>
      <c r="M31" s="90"/>
    </row>
    <row r="32" spans="1:13" x14ac:dyDescent="0.2">
      <c r="A32" s="6">
        <f t="shared" si="0"/>
        <v>26</v>
      </c>
      <c r="B32" s="5"/>
      <c r="C32" s="6" t="s">
        <v>82</v>
      </c>
      <c r="D32" s="75">
        <f>SUM(D29:D31)</f>
        <v>0</v>
      </c>
      <c r="E32" s="75">
        <f t="shared" ref="E32:H32" si="18">SUM(E29:E31)</f>
        <v>0</v>
      </c>
      <c r="F32" s="75">
        <f t="shared" si="18"/>
        <v>0</v>
      </c>
      <c r="G32" s="75">
        <f t="shared" si="18"/>
        <v>0</v>
      </c>
      <c r="H32" s="75">
        <f t="shared" si="18"/>
        <v>0</v>
      </c>
      <c r="I32" s="88"/>
      <c r="J32" s="89"/>
      <c r="K32" s="89"/>
      <c r="L32" s="89"/>
      <c r="M32" s="90"/>
    </row>
    <row r="33" spans="1:13" ht="30" customHeight="1" x14ac:dyDescent="0.3">
      <c r="A33" s="76" t="s">
        <v>87</v>
      </c>
      <c r="B33" s="9"/>
      <c r="C33" s="9"/>
      <c r="D33" s="77"/>
      <c r="E33" s="78"/>
      <c r="F33" s="78"/>
      <c r="G33" s="78"/>
      <c r="H33" s="78"/>
      <c r="I33" s="73"/>
      <c r="J33" s="73"/>
      <c r="K33" s="73"/>
      <c r="L33" s="73"/>
      <c r="M33" s="73"/>
    </row>
    <row r="34" spans="1:13" x14ac:dyDescent="0.2">
      <c r="D34" s="74" t="s">
        <v>5</v>
      </c>
      <c r="E34" s="6" t="s">
        <v>6</v>
      </c>
      <c r="F34" s="6" t="s">
        <v>7</v>
      </c>
      <c r="G34" s="6" t="s">
        <v>8</v>
      </c>
      <c r="H34" s="6" t="s">
        <v>9</v>
      </c>
      <c r="I34" s="6" t="s">
        <v>88</v>
      </c>
      <c r="J34" s="6" t="s">
        <v>89</v>
      </c>
      <c r="K34" s="6" t="s">
        <v>90</v>
      </c>
      <c r="L34" s="6" t="s">
        <v>91</v>
      </c>
      <c r="M34" s="6" t="s">
        <v>92</v>
      </c>
    </row>
    <row r="35" spans="1:13" x14ac:dyDescent="0.2">
      <c r="A35" s="6">
        <v>1</v>
      </c>
      <c r="B35" s="7"/>
      <c r="C35" s="5" t="s">
        <v>84</v>
      </c>
      <c r="D35" s="92"/>
      <c r="E35" s="92"/>
      <c r="F35" s="92"/>
      <c r="G35" s="92"/>
      <c r="H35" s="92"/>
      <c r="I35" s="93"/>
      <c r="J35" s="93"/>
      <c r="K35" s="93"/>
      <c r="L35" s="93"/>
      <c r="M35" s="93"/>
    </row>
    <row r="36" spans="1:13" x14ac:dyDescent="0.2">
      <c r="A36" s="6">
        <v>2</v>
      </c>
      <c r="B36" s="7"/>
      <c r="C36" s="5" t="s">
        <v>85</v>
      </c>
      <c r="D36" s="92"/>
      <c r="E36" s="92"/>
      <c r="F36" s="92"/>
      <c r="G36" s="92"/>
      <c r="H36" s="92"/>
      <c r="I36" s="93"/>
      <c r="J36" s="93"/>
      <c r="K36" s="93"/>
      <c r="L36" s="93"/>
      <c r="M36" s="93"/>
    </row>
    <row r="37" spans="1:13" x14ac:dyDescent="0.2">
      <c r="A37" s="6">
        <v>3</v>
      </c>
      <c r="B37" s="7"/>
      <c r="C37" s="5" t="s">
        <v>86</v>
      </c>
      <c r="D37" s="92"/>
      <c r="E37" s="92"/>
      <c r="F37" s="92"/>
      <c r="G37" s="92"/>
      <c r="H37" s="92"/>
      <c r="I37" s="93"/>
      <c r="J37" s="93"/>
      <c r="K37" s="93"/>
      <c r="L37" s="93"/>
      <c r="M37" s="93"/>
    </row>
    <row r="38" spans="1:13" x14ac:dyDescent="0.2">
      <c r="A38" s="1"/>
    </row>
    <row r="39" spans="1:13" x14ac:dyDescent="0.2">
      <c r="A39" s="2" t="s">
        <v>20</v>
      </c>
      <c r="B39" s="96"/>
      <c r="C39" s="96"/>
      <c r="F39" s="97" t="s">
        <v>21</v>
      </c>
      <c r="G39" s="96"/>
      <c r="H39" s="96"/>
    </row>
    <row r="40" spans="1:13" x14ac:dyDescent="0.2">
      <c r="A40" s="1"/>
    </row>
    <row r="41" spans="1:13" x14ac:dyDescent="0.2">
      <c r="A41" s="1"/>
      <c r="B41" s="2"/>
      <c r="C41" s="97" t="s">
        <v>22</v>
      </c>
    </row>
    <row r="42" spans="1:13" x14ac:dyDescent="0.2">
      <c r="A42" s="1"/>
    </row>
    <row r="43" spans="1:13" x14ac:dyDescent="0.2">
      <c r="A43" s="1"/>
    </row>
  </sheetData>
  <mergeCells count="1">
    <mergeCell ref="I6:M32"/>
  </mergeCells>
  <phoneticPr fontId="0" type="noConversion"/>
  <pageMargins left="0.5" right="0.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E115"/>
  <sheetViews>
    <sheetView showGridLines="0" zoomScale="75" workbookViewId="0">
      <selection activeCell="A44" sqref="A44"/>
    </sheetView>
  </sheetViews>
  <sheetFormatPr defaultColWidth="8.42578125" defaultRowHeight="12.75" x14ac:dyDescent="0.2"/>
  <cols>
    <col min="1" max="1" width="5.7109375" customWidth="1"/>
    <col min="2" max="7" width="8.5703125" customWidth="1"/>
    <col min="8" max="8" width="11.85546875" customWidth="1"/>
    <col min="9" max="9" width="7" customWidth="1"/>
    <col min="10" max="10" width="10.42578125" customWidth="1"/>
    <col min="11" max="11" width="10.28515625" customWidth="1"/>
    <col min="12" max="12" width="11.5703125" customWidth="1"/>
    <col min="13" max="213" width="8.42578125" bestFit="1" customWidth="1"/>
  </cols>
  <sheetData>
    <row r="1" spans="1:213" s="12" customFormat="1" ht="18" x14ac:dyDescent="0.2">
      <c r="A1" s="17"/>
      <c r="B1" s="18" t="s">
        <v>23</v>
      </c>
      <c r="C1" s="19"/>
      <c r="D1" s="19"/>
      <c r="E1" s="19"/>
      <c r="F1" s="19"/>
      <c r="G1" s="19"/>
      <c r="H1" s="19"/>
      <c r="I1" s="19"/>
      <c r="J1" s="20"/>
      <c r="K1" s="20"/>
      <c r="L1" s="20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</row>
    <row r="2" spans="1:213" s="13" customFormat="1" x14ac:dyDescent="0.2">
      <c r="A2" s="21"/>
      <c r="B2" s="22"/>
      <c r="C2" s="23"/>
      <c r="D2" s="23"/>
      <c r="E2" s="23"/>
      <c r="F2" s="23"/>
      <c r="G2" s="23"/>
      <c r="H2" s="23"/>
      <c r="I2" s="24" t="s">
        <v>24</v>
      </c>
      <c r="J2" s="67"/>
      <c r="K2" s="23"/>
      <c r="L2" s="23"/>
    </row>
    <row r="3" spans="1:213" s="13" customFormat="1" x14ac:dyDescent="0.2">
      <c r="A3" s="21"/>
      <c r="B3" s="23"/>
      <c r="C3" s="23"/>
      <c r="D3" s="23"/>
      <c r="E3" s="23"/>
      <c r="F3" s="23"/>
      <c r="G3" s="23"/>
      <c r="H3" s="23"/>
      <c r="I3" s="26" t="s">
        <v>25</v>
      </c>
      <c r="J3" s="25"/>
      <c r="K3" s="23"/>
      <c r="L3" s="23"/>
    </row>
    <row r="4" spans="1:213" s="12" customFormat="1" x14ac:dyDescent="0.2">
      <c r="A4" s="27"/>
      <c r="B4" s="28"/>
      <c r="C4" s="26" t="s">
        <v>26</v>
      </c>
      <c r="D4" s="69"/>
      <c r="E4" s="28"/>
      <c r="F4" s="28"/>
      <c r="G4" s="28"/>
      <c r="H4" s="28"/>
      <c r="I4" s="26" t="s">
        <v>27</v>
      </c>
      <c r="J4" s="29"/>
      <c r="K4" s="22"/>
      <c r="L4" s="2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</row>
    <row r="5" spans="1:213" s="12" customFormat="1" ht="11.25" customHeight="1" x14ac:dyDescent="0.2">
      <c r="A5" s="27"/>
      <c r="B5" s="28"/>
      <c r="C5" s="26"/>
      <c r="D5" s="28"/>
      <c r="E5" s="28"/>
      <c r="F5" s="28"/>
      <c r="G5" s="28"/>
      <c r="H5" s="30"/>
      <c r="I5" s="30"/>
      <c r="J5" s="31"/>
      <c r="K5" s="31"/>
      <c r="L5" s="31" t="s">
        <v>28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</row>
    <row r="6" spans="1:213" s="14" customFormat="1" ht="12" x14ac:dyDescent="0.2">
      <c r="A6" s="32"/>
      <c r="B6" s="33" t="s">
        <v>2</v>
      </c>
      <c r="C6" s="33"/>
      <c r="D6" s="33"/>
      <c r="E6" s="33"/>
      <c r="F6" s="34"/>
      <c r="G6" s="34"/>
      <c r="H6" s="35"/>
      <c r="I6" s="35" t="s">
        <v>29</v>
      </c>
      <c r="J6" s="35"/>
      <c r="K6" s="35"/>
      <c r="L6" s="35" t="s">
        <v>30</v>
      </c>
    </row>
    <row r="7" spans="1:213" s="15" customFormat="1" ht="11.25" customHeight="1" x14ac:dyDescent="0.2">
      <c r="A7" s="36"/>
      <c r="B7" s="37"/>
      <c r="C7" s="37"/>
      <c r="D7" s="37"/>
      <c r="E7" s="37"/>
      <c r="F7" s="37"/>
      <c r="G7" s="38" t="s">
        <v>31</v>
      </c>
      <c r="H7" s="39" t="s">
        <v>32</v>
      </c>
      <c r="I7" s="39" t="s">
        <v>33</v>
      </c>
      <c r="J7" s="35" t="s">
        <v>34</v>
      </c>
      <c r="K7" s="35" t="s">
        <v>28</v>
      </c>
      <c r="L7" s="35" t="s">
        <v>35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</row>
    <row r="8" spans="1:213" s="14" customFormat="1" ht="11.25" customHeight="1" x14ac:dyDescent="0.2">
      <c r="A8" s="32" t="s">
        <v>36</v>
      </c>
      <c r="B8" s="34"/>
      <c r="C8" s="37" t="s">
        <v>37</v>
      </c>
      <c r="D8" s="34"/>
      <c r="E8" s="34"/>
      <c r="F8" s="34"/>
      <c r="G8" s="38" t="s">
        <v>38</v>
      </c>
      <c r="H8" s="35" t="s">
        <v>38</v>
      </c>
      <c r="I8" s="35" t="s">
        <v>39</v>
      </c>
      <c r="J8" s="35" t="s">
        <v>30</v>
      </c>
      <c r="K8" s="35" t="s">
        <v>30</v>
      </c>
      <c r="L8" s="35" t="s">
        <v>40</v>
      </c>
    </row>
    <row r="9" spans="1:213" s="14" customFormat="1" ht="11.25" customHeight="1" x14ac:dyDescent="0.2">
      <c r="A9" s="32"/>
      <c r="B9" s="34"/>
      <c r="C9" s="34"/>
      <c r="D9" s="40"/>
      <c r="E9" s="34"/>
      <c r="F9" s="34"/>
      <c r="G9" s="34"/>
      <c r="H9" s="34"/>
      <c r="I9" s="34"/>
      <c r="J9" s="34"/>
      <c r="K9" s="34"/>
      <c r="L9" s="34"/>
    </row>
    <row r="10" spans="1:213" s="14" customFormat="1" ht="11.25" customHeight="1" x14ac:dyDescent="0.2">
      <c r="A10" s="48"/>
      <c r="B10" s="50" t="s">
        <v>65</v>
      </c>
      <c r="C10" s="51"/>
      <c r="D10" s="51"/>
      <c r="E10" s="52" t="s">
        <v>41</v>
      </c>
      <c r="F10" s="53"/>
      <c r="G10" s="45">
        <v>80</v>
      </c>
      <c r="H10" s="45">
        <f>A10*F10*G10</f>
        <v>0</v>
      </c>
      <c r="I10" s="45">
        <v>25</v>
      </c>
      <c r="J10" s="46">
        <f t="shared" ref="J10:J42" si="0">H10/I10</f>
        <v>0</v>
      </c>
      <c r="K10" s="46">
        <f t="shared" ref="K10:K44" si="1">J10/12</f>
        <v>0</v>
      </c>
      <c r="L10" s="46" t="e">
        <f>K10/J4</f>
        <v>#DIV/0!</v>
      </c>
    </row>
    <row r="11" spans="1:213" s="14" customFormat="1" ht="11.25" customHeight="1" x14ac:dyDescent="0.2">
      <c r="A11" s="48"/>
      <c r="B11" s="50" t="s">
        <v>66</v>
      </c>
      <c r="C11" s="51"/>
      <c r="D11" s="51"/>
      <c r="E11" s="52" t="s">
        <v>41</v>
      </c>
      <c r="F11" s="53"/>
      <c r="G11" s="45">
        <v>130</v>
      </c>
      <c r="H11" s="45">
        <f>A11*F11*G11</f>
        <v>0</v>
      </c>
      <c r="I11" s="45">
        <v>25</v>
      </c>
      <c r="J11" s="46">
        <f t="shared" si="0"/>
        <v>0</v>
      </c>
      <c r="K11" s="46">
        <f t="shared" si="1"/>
        <v>0</v>
      </c>
      <c r="L11" s="46" t="e">
        <f>K11/J4</f>
        <v>#DIV/0!</v>
      </c>
    </row>
    <row r="12" spans="1:213" s="14" customFormat="1" ht="11.25" customHeight="1" x14ac:dyDescent="0.2">
      <c r="A12" s="48"/>
      <c r="B12" s="50" t="s">
        <v>67</v>
      </c>
      <c r="C12" s="51"/>
      <c r="D12" s="51"/>
      <c r="E12" s="52" t="s">
        <v>41</v>
      </c>
      <c r="F12" s="53"/>
      <c r="G12" s="45">
        <v>200</v>
      </c>
      <c r="H12" s="45">
        <f>A12*F12*G12</f>
        <v>0</v>
      </c>
      <c r="I12" s="45">
        <v>25</v>
      </c>
      <c r="J12" s="46">
        <f t="shared" si="0"/>
        <v>0</v>
      </c>
      <c r="K12" s="46">
        <f t="shared" si="1"/>
        <v>0</v>
      </c>
      <c r="L12" s="46" t="e">
        <f>K12/J4</f>
        <v>#DIV/0!</v>
      </c>
    </row>
    <row r="13" spans="1:213" s="14" customFormat="1" ht="11.25" customHeight="1" x14ac:dyDescent="0.2">
      <c r="A13" s="48"/>
      <c r="B13" s="50" t="s">
        <v>70</v>
      </c>
      <c r="C13" s="51"/>
      <c r="D13" s="52"/>
      <c r="E13" s="51"/>
      <c r="F13" s="54"/>
      <c r="G13" s="45">
        <v>700</v>
      </c>
      <c r="H13" s="45">
        <f t="shared" ref="H13:H18" si="2">A13*G13</f>
        <v>0</v>
      </c>
      <c r="I13" s="45">
        <v>25</v>
      </c>
      <c r="J13" s="46">
        <f t="shared" si="0"/>
        <v>0</v>
      </c>
      <c r="K13" s="46">
        <f t="shared" si="1"/>
        <v>0</v>
      </c>
      <c r="L13" s="46" t="e">
        <f>K13/J4</f>
        <v>#DIV/0!</v>
      </c>
    </row>
    <row r="14" spans="1:213" s="14" customFormat="1" ht="11.25" customHeight="1" x14ac:dyDescent="0.2">
      <c r="A14" s="48"/>
      <c r="B14" s="50" t="s">
        <v>74</v>
      </c>
      <c r="C14" s="51"/>
      <c r="D14" s="59"/>
      <c r="E14" s="51"/>
      <c r="F14" s="54"/>
      <c r="G14" s="45">
        <v>9000</v>
      </c>
      <c r="H14" s="45">
        <f t="shared" si="2"/>
        <v>0</v>
      </c>
      <c r="I14" s="45">
        <v>7</v>
      </c>
      <c r="J14" s="46">
        <f t="shared" si="0"/>
        <v>0</v>
      </c>
      <c r="K14" s="46">
        <f t="shared" si="1"/>
        <v>0</v>
      </c>
      <c r="L14" s="46" t="e">
        <f>K14/J4</f>
        <v>#DIV/0!</v>
      </c>
    </row>
    <row r="15" spans="1:213" s="14" customFormat="1" ht="11.25" customHeight="1" x14ac:dyDescent="0.2">
      <c r="A15" s="48"/>
      <c r="B15" s="50" t="s">
        <v>42</v>
      </c>
      <c r="C15" s="51"/>
      <c r="D15" s="59"/>
      <c r="E15" s="51"/>
      <c r="F15" s="54"/>
      <c r="G15" s="45">
        <v>2000</v>
      </c>
      <c r="H15" s="45">
        <f t="shared" si="2"/>
        <v>0</v>
      </c>
      <c r="I15" s="45">
        <v>7</v>
      </c>
      <c r="J15" s="46">
        <f t="shared" si="0"/>
        <v>0</v>
      </c>
      <c r="K15" s="46">
        <f t="shared" si="1"/>
        <v>0</v>
      </c>
      <c r="L15" s="46" t="e">
        <f>K15/J4</f>
        <v>#DIV/0!</v>
      </c>
    </row>
    <row r="16" spans="1:213" s="14" customFormat="1" ht="11.25" customHeight="1" x14ac:dyDescent="0.2">
      <c r="A16" s="48"/>
      <c r="B16" s="50" t="s">
        <v>43</v>
      </c>
      <c r="C16" s="51"/>
      <c r="D16" s="59"/>
      <c r="E16" s="51"/>
      <c r="F16" s="54"/>
      <c r="G16" s="45">
        <v>3500</v>
      </c>
      <c r="H16" s="45">
        <f t="shared" si="2"/>
        <v>0</v>
      </c>
      <c r="I16" s="45">
        <v>7</v>
      </c>
      <c r="J16" s="46">
        <f t="shared" si="0"/>
        <v>0</v>
      </c>
      <c r="K16" s="46">
        <f t="shared" si="1"/>
        <v>0</v>
      </c>
      <c r="L16" s="46" t="e">
        <f>K16/J4</f>
        <v>#DIV/0!</v>
      </c>
    </row>
    <row r="17" spans="1:12" s="14" customFormat="1" ht="11.25" customHeight="1" x14ac:dyDescent="0.2">
      <c r="A17" s="48"/>
      <c r="B17" s="50" t="s">
        <v>68</v>
      </c>
      <c r="C17" s="51"/>
      <c r="D17" s="59"/>
      <c r="E17" s="51"/>
      <c r="F17" s="54"/>
      <c r="G17" s="45">
        <v>14000</v>
      </c>
      <c r="H17" s="45">
        <f t="shared" si="2"/>
        <v>0</v>
      </c>
      <c r="I17" s="45">
        <v>5</v>
      </c>
      <c r="J17" s="46">
        <f t="shared" si="0"/>
        <v>0</v>
      </c>
      <c r="K17" s="46">
        <f t="shared" si="1"/>
        <v>0</v>
      </c>
      <c r="L17" s="46" t="e">
        <f>K17/J4</f>
        <v>#DIV/0!</v>
      </c>
    </row>
    <row r="18" spans="1:12" s="14" customFormat="1" ht="11.25" customHeight="1" x14ac:dyDescent="0.2">
      <c r="A18" s="48"/>
      <c r="B18" s="50" t="s">
        <v>69</v>
      </c>
      <c r="C18" s="51"/>
      <c r="D18" s="59"/>
      <c r="E18" s="51"/>
      <c r="F18" s="54"/>
      <c r="G18" s="45">
        <v>900</v>
      </c>
      <c r="H18" s="45">
        <f t="shared" si="2"/>
        <v>0</v>
      </c>
      <c r="I18" s="45">
        <v>5</v>
      </c>
      <c r="J18" s="46">
        <f t="shared" si="0"/>
        <v>0</v>
      </c>
      <c r="K18" s="46">
        <f t="shared" si="1"/>
        <v>0</v>
      </c>
      <c r="L18" s="46" t="e">
        <f>K18/J4</f>
        <v>#DIV/0!</v>
      </c>
    </row>
    <row r="19" spans="1:12" s="14" customFormat="1" ht="11.25" customHeight="1" x14ac:dyDescent="0.2">
      <c r="A19" s="48"/>
      <c r="B19" s="60" t="s">
        <v>44</v>
      </c>
      <c r="C19" s="51"/>
      <c r="D19" s="51"/>
      <c r="E19" s="61" t="s">
        <v>45</v>
      </c>
      <c r="F19" s="53"/>
      <c r="G19" s="47">
        <v>1.5</v>
      </c>
      <c r="H19" s="45">
        <f t="shared" ref="H19:H27" si="3">A19*F19*G19</f>
        <v>0</v>
      </c>
      <c r="I19" s="45">
        <v>10</v>
      </c>
      <c r="J19" s="46">
        <f t="shared" si="0"/>
        <v>0</v>
      </c>
      <c r="K19" s="46">
        <f t="shared" si="1"/>
        <v>0</v>
      </c>
      <c r="L19" s="46" t="e">
        <f>K19/J4</f>
        <v>#DIV/0!</v>
      </c>
    </row>
    <row r="20" spans="1:12" s="14" customFormat="1" ht="11.25" customHeight="1" x14ac:dyDescent="0.2">
      <c r="A20" s="48"/>
      <c r="B20" s="50" t="s">
        <v>44</v>
      </c>
      <c r="C20" s="51"/>
      <c r="D20" s="51"/>
      <c r="E20" s="62" t="s">
        <v>45</v>
      </c>
      <c r="F20" s="53"/>
      <c r="G20" s="47">
        <v>1.5</v>
      </c>
      <c r="H20" s="45">
        <f t="shared" si="3"/>
        <v>0</v>
      </c>
      <c r="I20" s="45">
        <v>10</v>
      </c>
      <c r="J20" s="46">
        <f t="shared" si="0"/>
        <v>0</v>
      </c>
      <c r="K20" s="46">
        <f t="shared" si="1"/>
        <v>0</v>
      </c>
      <c r="L20" s="46" t="e">
        <f>K20/J4</f>
        <v>#DIV/0!</v>
      </c>
    </row>
    <row r="21" spans="1:12" s="14" customFormat="1" ht="12" x14ac:dyDescent="0.2">
      <c r="A21" s="48"/>
      <c r="B21" s="50" t="s">
        <v>46</v>
      </c>
      <c r="C21" s="51"/>
      <c r="D21" s="62"/>
      <c r="E21" s="61" t="s">
        <v>45</v>
      </c>
      <c r="F21" s="53"/>
      <c r="G21" s="47">
        <v>0.5</v>
      </c>
      <c r="H21" s="45">
        <f t="shared" si="3"/>
        <v>0</v>
      </c>
      <c r="I21" s="45">
        <v>10</v>
      </c>
      <c r="J21" s="46">
        <f t="shared" si="0"/>
        <v>0</v>
      </c>
      <c r="K21" s="46">
        <f t="shared" si="1"/>
        <v>0</v>
      </c>
      <c r="L21" s="46" t="e">
        <f>K21/J4</f>
        <v>#DIV/0!</v>
      </c>
    </row>
    <row r="22" spans="1:12" s="14" customFormat="1" ht="12" x14ac:dyDescent="0.2">
      <c r="A22" s="48"/>
      <c r="B22" s="50" t="s">
        <v>71</v>
      </c>
      <c r="C22" s="51"/>
      <c r="D22" s="62"/>
      <c r="E22" s="61" t="s">
        <v>45</v>
      </c>
      <c r="F22" s="53"/>
      <c r="G22" s="47">
        <v>1.3</v>
      </c>
      <c r="H22" s="45">
        <f t="shared" si="3"/>
        <v>0</v>
      </c>
      <c r="I22" s="45">
        <v>40</v>
      </c>
      <c r="J22" s="46">
        <f>H22/I22</f>
        <v>0</v>
      </c>
      <c r="K22" s="46">
        <f t="shared" si="1"/>
        <v>0</v>
      </c>
      <c r="L22" s="46" t="e">
        <f>K22/J4</f>
        <v>#DIV/0!</v>
      </c>
    </row>
    <row r="23" spans="1:12" s="14" customFormat="1" ht="12" x14ac:dyDescent="0.2">
      <c r="A23" s="48"/>
      <c r="B23" s="50" t="s">
        <v>71</v>
      </c>
      <c r="C23" s="51"/>
      <c r="D23" s="62"/>
      <c r="E23" s="61" t="s">
        <v>45</v>
      </c>
      <c r="F23" s="53"/>
      <c r="G23" s="47">
        <v>1.3</v>
      </c>
      <c r="H23" s="45">
        <f t="shared" si="3"/>
        <v>0</v>
      </c>
      <c r="I23" s="45">
        <v>40</v>
      </c>
      <c r="J23" s="46">
        <f>H23/I23</f>
        <v>0</v>
      </c>
      <c r="K23" s="46">
        <f t="shared" si="1"/>
        <v>0</v>
      </c>
      <c r="L23" s="46" t="e">
        <f>K23/J4</f>
        <v>#DIV/0!</v>
      </c>
    </row>
    <row r="24" spans="1:12" s="14" customFormat="1" ht="12" x14ac:dyDescent="0.2">
      <c r="A24" s="48"/>
      <c r="B24" s="50" t="s">
        <v>47</v>
      </c>
      <c r="C24" s="51"/>
      <c r="D24" s="62"/>
      <c r="E24" s="61" t="s">
        <v>45</v>
      </c>
      <c r="F24" s="53"/>
      <c r="G24" s="47">
        <v>1.2</v>
      </c>
      <c r="H24" s="45">
        <f t="shared" si="3"/>
        <v>0</v>
      </c>
      <c r="I24" s="45">
        <v>50</v>
      </c>
      <c r="J24" s="46">
        <f>H24/I24</f>
        <v>0</v>
      </c>
      <c r="K24" s="46">
        <f t="shared" si="1"/>
        <v>0</v>
      </c>
      <c r="L24" s="46" t="e">
        <f>K24/J4</f>
        <v>#DIV/0!</v>
      </c>
    </row>
    <row r="25" spans="1:12" s="14" customFormat="1" ht="12" x14ac:dyDescent="0.2">
      <c r="A25" s="48"/>
      <c r="B25" s="50" t="s">
        <v>47</v>
      </c>
      <c r="C25" s="51"/>
      <c r="D25" s="62"/>
      <c r="E25" s="61" t="s">
        <v>45</v>
      </c>
      <c r="F25" s="53"/>
      <c r="G25" s="47">
        <v>1.2</v>
      </c>
      <c r="H25" s="45">
        <f t="shared" si="3"/>
        <v>0</v>
      </c>
      <c r="I25" s="45">
        <v>50</v>
      </c>
      <c r="J25" s="46">
        <f>H25/I25</f>
        <v>0</v>
      </c>
      <c r="K25" s="46">
        <f t="shared" si="1"/>
        <v>0</v>
      </c>
      <c r="L25" s="46" t="e">
        <f>K25/J4</f>
        <v>#DIV/0!</v>
      </c>
    </row>
    <row r="26" spans="1:12" s="14" customFormat="1" ht="12" x14ac:dyDescent="0.2">
      <c r="A26" s="48"/>
      <c r="B26" s="50" t="s">
        <v>47</v>
      </c>
      <c r="C26" s="51"/>
      <c r="D26" s="62"/>
      <c r="E26" s="61" t="s">
        <v>45</v>
      </c>
      <c r="F26" s="53"/>
      <c r="G26" s="47">
        <v>1.2</v>
      </c>
      <c r="H26" s="45">
        <f t="shared" si="3"/>
        <v>0</v>
      </c>
      <c r="I26" s="45">
        <v>50</v>
      </c>
      <c r="J26" s="46">
        <f t="shared" si="0"/>
        <v>0</v>
      </c>
      <c r="K26" s="46">
        <f t="shared" si="1"/>
        <v>0</v>
      </c>
      <c r="L26" s="46" t="e">
        <f>K26/J4</f>
        <v>#DIV/0!</v>
      </c>
    </row>
    <row r="27" spans="1:12" s="14" customFormat="1" ht="12" x14ac:dyDescent="0.2">
      <c r="A27" s="48"/>
      <c r="B27" s="50" t="s">
        <v>48</v>
      </c>
      <c r="C27" s="51"/>
      <c r="D27" s="62"/>
      <c r="E27" s="61" t="s">
        <v>45</v>
      </c>
      <c r="F27" s="53"/>
      <c r="G27" s="47">
        <v>1.5</v>
      </c>
      <c r="H27" s="45">
        <f t="shared" si="3"/>
        <v>0</v>
      </c>
      <c r="I27" s="45">
        <v>80</v>
      </c>
      <c r="J27" s="46">
        <f t="shared" si="0"/>
        <v>0</v>
      </c>
      <c r="K27" s="46">
        <f t="shared" si="1"/>
        <v>0</v>
      </c>
      <c r="L27" s="46" t="e">
        <f>K27/J4</f>
        <v>#DIV/0!</v>
      </c>
    </row>
    <row r="28" spans="1:12" s="14" customFormat="1" ht="11.25" customHeight="1" x14ac:dyDescent="0.2">
      <c r="A28" s="48"/>
      <c r="B28" s="50" t="s">
        <v>49</v>
      </c>
      <c r="C28" s="51"/>
      <c r="D28" s="59"/>
      <c r="E28" s="51"/>
      <c r="F28" s="54"/>
      <c r="G28" s="45">
        <v>450</v>
      </c>
      <c r="H28" s="45">
        <f t="shared" ref="H28:H35" si="4">A28*G28</f>
        <v>0</v>
      </c>
      <c r="I28" s="45">
        <v>10</v>
      </c>
      <c r="J28" s="46">
        <f t="shared" si="0"/>
        <v>0</v>
      </c>
      <c r="K28" s="46">
        <f t="shared" si="1"/>
        <v>0</v>
      </c>
      <c r="L28" s="46" t="e">
        <f>K28/J4</f>
        <v>#DIV/0!</v>
      </c>
    </row>
    <row r="29" spans="1:12" s="14" customFormat="1" ht="11.25" customHeight="1" x14ac:dyDescent="0.2">
      <c r="A29" s="48"/>
      <c r="B29" s="50" t="s">
        <v>50</v>
      </c>
      <c r="C29" s="63"/>
      <c r="D29" s="51"/>
      <c r="E29" s="51"/>
      <c r="F29" s="54"/>
      <c r="G29" s="45">
        <v>800</v>
      </c>
      <c r="H29" s="45">
        <f t="shared" si="4"/>
        <v>0</v>
      </c>
      <c r="I29" s="45">
        <v>10</v>
      </c>
      <c r="J29" s="46">
        <f t="shared" si="0"/>
        <v>0</v>
      </c>
      <c r="K29" s="46">
        <f t="shared" si="1"/>
        <v>0</v>
      </c>
      <c r="L29" s="46" t="e">
        <f>K29/J4</f>
        <v>#DIV/0!</v>
      </c>
    </row>
    <row r="30" spans="1:12" s="14" customFormat="1" ht="11.25" customHeight="1" x14ac:dyDescent="0.2">
      <c r="A30" s="48"/>
      <c r="B30" s="50" t="s">
        <v>51</v>
      </c>
      <c r="C30" s="51"/>
      <c r="D30" s="59"/>
      <c r="E30" s="51"/>
      <c r="F30" s="54"/>
      <c r="G30" s="45">
        <v>2500</v>
      </c>
      <c r="H30" s="45">
        <f t="shared" si="4"/>
        <v>0</v>
      </c>
      <c r="I30" s="45">
        <v>10</v>
      </c>
      <c r="J30" s="46">
        <f t="shared" si="0"/>
        <v>0</v>
      </c>
      <c r="K30" s="46">
        <f t="shared" si="1"/>
        <v>0</v>
      </c>
      <c r="L30" s="46" t="e">
        <f>K30/J4</f>
        <v>#DIV/0!</v>
      </c>
    </row>
    <row r="31" spans="1:12" s="14" customFormat="1" ht="11.25" customHeight="1" x14ac:dyDescent="0.2">
      <c r="A31" s="48"/>
      <c r="B31" s="50" t="s">
        <v>52</v>
      </c>
      <c r="C31" s="51"/>
      <c r="D31" s="59"/>
      <c r="E31" s="51"/>
      <c r="F31" s="54"/>
      <c r="G31" s="45">
        <v>800</v>
      </c>
      <c r="H31" s="45">
        <f t="shared" si="4"/>
        <v>0</v>
      </c>
      <c r="I31" s="45">
        <v>10</v>
      </c>
      <c r="J31" s="46">
        <f t="shared" si="0"/>
        <v>0</v>
      </c>
      <c r="K31" s="46">
        <f t="shared" si="1"/>
        <v>0</v>
      </c>
      <c r="L31" s="46" t="e">
        <f>K31/J4</f>
        <v>#DIV/0!</v>
      </c>
    </row>
    <row r="32" spans="1:12" s="14" customFormat="1" ht="11.25" customHeight="1" x14ac:dyDescent="0.2">
      <c r="A32" s="48"/>
      <c r="B32" s="50" t="s">
        <v>61</v>
      </c>
      <c r="C32" s="51"/>
      <c r="D32" s="59"/>
      <c r="E32" s="64"/>
      <c r="F32" s="65"/>
      <c r="G32" s="45">
        <v>30</v>
      </c>
      <c r="H32" s="45">
        <f t="shared" si="4"/>
        <v>0</v>
      </c>
      <c r="I32" s="45">
        <v>50</v>
      </c>
      <c r="J32" s="46">
        <f t="shared" si="0"/>
        <v>0</v>
      </c>
      <c r="K32" s="46">
        <f t="shared" si="1"/>
        <v>0</v>
      </c>
      <c r="L32" s="46" t="e">
        <f>K32/J4</f>
        <v>#DIV/0!</v>
      </c>
    </row>
    <row r="33" spans="1:213" s="14" customFormat="1" ht="11.25" customHeight="1" x14ac:dyDescent="0.2">
      <c r="A33" s="48"/>
      <c r="B33" s="50" t="s">
        <v>62</v>
      </c>
      <c r="C33" s="51"/>
      <c r="D33" s="59"/>
      <c r="E33" s="64"/>
      <c r="F33" s="65"/>
      <c r="G33" s="45">
        <v>35</v>
      </c>
      <c r="H33" s="45">
        <f t="shared" si="4"/>
        <v>0</v>
      </c>
      <c r="I33" s="45">
        <v>50</v>
      </c>
      <c r="J33" s="46">
        <f t="shared" si="0"/>
        <v>0</v>
      </c>
      <c r="K33" s="46">
        <f t="shared" si="1"/>
        <v>0</v>
      </c>
      <c r="L33" s="46" t="e">
        <f>K33/J4</f>
        <v>#DIV/0!</v>
      </c>
    </row>
    <row r="34" spans="1:213" s="14" customFormat="1" ht="11.25" customHeight="1" x14ac:dyDescent="0.2">
      <c r="A34" s="48"/>
      <c r="B34" s="50" t="s">
        <v>63</v>
      </c>
      <c r="C34" s="51"/>
      <c r="D34" s="59"/>
      <c r="E34" s="64"/>
      <c r="F34" s="65"/>
      <c r="G34" s="45">
        <v>40</v>
      </c>
      <c r="H34" s="45">
        <f t="shared" si="4"/>
        <v>0</v>
      </c>
      <c r="I34" s="45">
        <v>50</v>
      </c>
      <c r="J34" s="46">
        <f t="shared" si="0"/>
        <v>0</v>
      </c>
      <c r="K34" s="46">
        <f t="shared" si="1"/>
        <v>0</v>
      </c>
      <c r="L34" s="46" t="e">
        <f>K34/J4</f>
        <v>#DIV/0!</v>
      </c>
    </row>
    <row r="35" spans="1:213" s="14" customFormat="1" ht="11.25" customHeight="1" x14ac:dyDescent="0.2">
      <c r="A35" s="48"/>
      <c r="B35" s="50" t="s">
        <v>64</v>
      </c>
      <c r="C35" s="51"/>
      <c r="D35" s="63"/>
      <c r="E35" s="64"/>
      <c r="F35" s="65"/>
      <c r="G35" s="45">
        <v>45</v>
      </c>
      <c r="H35" s="45">
        <f t="shared" si="4"/>
        <v>0</v>
      </c>
      <c r="I35" s="45">
        <v>50</v>
      </c>
      <c r="J35" s="46">
        <f t="shared" si="0"/>
        <v>0</v>
      </c>
      <c r="K35" s="46">
        <f t="shared" si="1"/>
        <v>0</v>
      </c>
      <c r="L35" s="46" t="e">
        <f>K35/J4</f>
        <v>#DIV/0!</v>
      </c>
    </row>
    <row r="36" spans="1:213" s="14" customFormat="1" ht="11.25" customHeight="1" x14ac:dyDescent="0.2">
      <c r="A36" s="48"/>
      <c r="B36" s="50" t="s">
        <v>72</v>
      </c>
      <c r="C36" s="51"/>
      <c r="D36" s="59"/>
      <c r="E36" s="64"/>
      <c r="F36" s="65"/>
      <c r="G36" s="45">
        <v>60</v>
      </c>
      <c r="H36" s="45">
        <f>A36*G36</f>
        <v>0</v>
      </c>
      <c r="I36" s="45">
        <v>50</v>
      </c>
      <c r="J36" s="46">
        <f>H36/I36</f>
        <v>0</v>
      </c>
      <c r="K36" s="46">
        <f t="shared" si="1"/>
        <v>0</v>
      </c>
      <c r="L36" s="46" t="e">
        <f>K36/J4</f>
        <v>#DIV/0!</v>
      </c>
    </row>
    <row r="37" spans="1:213" s="14" customFormat="1" ht="11.25" customHeight="1" x14ac:dyDescent="0.2">
      <c r="A37" s="48"/>
      <c r="B37" s="50" t="s">
        <v>53</v>
      </c>
      <c r="C37" s="51"/>
      <c r="D37" s="59"/>
      <c r="E37" s="51"/>
      <c r="F37" s="54"/>
      <c r="G37" s="45">
        <v>700</v>
      </c>
      <c r="H37" s="45">
        <f t="shared" ref="H37:H42" si="5">A37*G37</f>
        <v>0</v>
      </c>
      <c r="I37" s="45">
        <v>20</v>
      </c>
      <c r="J37" s="46">
        <f t="shared" si="0"/>
        <v>0</v>
      </c>
      <c r="K37" s="46">
        <f t="shared" si="1"/>
        <v>0</v>
      </c>
      <c r="L37" s="46" t="e">
        <f>K37/J4</f>
        <v>#DIV/0!</v>
      </c>
    </row>
    <row r="38" spans="1:213" s="14" customFormat="1" ht="11.25" customHeight="1" x14ac:dyDescent="0.2">
      <c r="A38" s="48"/>
      <c r="B38" s="50" t="s">
        <v>54</v>
      </c>
      <c r="C38" s="63"/>
      <c r="D38" s="51"/>
      <c r="E38" s="51"/>
      <c r="F38" s="54"/>
      <c r="G38" s="45">
        <v>900</v>
      </c>
      <c r="H38" s="45">
        <f t="shared" si="5"/>
        <v>0</v>
      </c>
      <c r="I38" s="45">
        <v>20</v>
      </c>
      <c r="J38" s="46">
        <f t="shared" si="0"/>
        <v>0</v>
      </c>
      <c r="K38" s="46">
        <f t="shared" si="1"/>
        <v>0</v>
      </c>
      <c r="L38" s="46" t="e">
        <f>K38/J4</f>
        <v>#DIV/0!</v>
      </c>
    </row>
    <row r="39" spans="1:213" s="14" customFormat="1" ht="11.25" customHeight="1" x14ac:dyDescent="0.2">
      <c r="A39" s="48"/>
      <c r="B39" s="50" t="s">
        <v>76</v>
      </c>
      <c r="C39" s="51"/>
      <c r="D39" s="51"/>
      <c r="E39" s="51"/>
      <c r="F39" s="54"/>
      <c r="G39" s="45">
        <v>250</v>
      </c>
      <c r="H39" s="45">
        <f t="shared" si="5"/>
        <v>0</v>
      </c>
      <c r="I39" s="45">
        <v>20</v>
      </c>
      <c r="J39" s="46">
        <f t="shared" si="0"/>
        <v>0</v>
      </c>
      <c r="K39" s="46">
        <f t="shared" si="1"/>
        <v>0</v>
      </c>
      <c r="L39" s="46" t="e">
        <f>K39/J4</f>
        <v>#DIV/0!</v>
      </c>
    </row>
    <row r="40" spans="1:213" s="14" customFormat="1" ht="11.25" customHeight="1" x14ac:dyDescent="0.2">
      <c r="A40" s="48"/>
      <c r="B40" s="50" t="s">
        <v>55</v>
      </c>
      <c r="C40" s="63"/>
      <c r="D40" s="51"/>
      <c r="E40" s="51"/>
      <c r="F40" s="54"/>
      <c r="G40" s="45">
        <v>150</v>
      </c>
      <c r="H40" s="45">
        <f t="shared" si="5"/>
        <v>0</v>
      </c>
      <c r="I40" s="45">
        <v>10</v>
      </c>
      <c r="J40" s="46">
        <f t="shared" si="0"/>
        <v>0</v>
      </c>
      <c r="K40" s="46">
        <f t="shared" si="1"/>
        <v>0</v>
      </c>
      <c r="L40" s="46" t="e">
        <f>K40/J4</f>
        <v>#DIV/0!</v>
      </c>
    </row>
    <row r="41" spans="1:213" s="16" customFormat="1" ht="11.25" customHeight="1" x14ac:dyDescent="0.2">
      <c r="A41" s="48"/>
      <c r="B41" s="50" t="s">
        <v>56</v>
      </c>
      <c r="C41" s="51"/>
      <c r="D41" s="59"/>
      <c r="E41" s="51"/>
      <c r="F41" s="54"/>
      <c r="G41" s="45">
        <v>250</v>
      </c>
      <c r="H41" s="45">
        <f t="shared" si="5"/>
        <v>0</v>
      </c>
      <c r="I41" s="45">
        <v>10</v>
      </c>
      <c r="J41" s="46">
        <f t="shared" si="0"/>
        <v>0</v>
      </c>
      <c r="K41" s="46">
        <f t="shared" si="1"/>
        <v>0</v>
      </c>
      <c r="L41" s="46" t="e">
        <f>K41/J4</f>
        <v>#DIV/0!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</row>
    <row r="42" spans="1:213" s="14" customFormat="1" ht="11.25" customHeight="1" x14ac:dyDescent="0.2">
      <c r="A42" s="48"/>
      <c r="B42" s="50" t="s">
        <v>57</v>
      </c>
      <c r="C42" s="51"/>
      <c r="D42" s="59"/>
      <c r="E42" s="51"/>
      <c r="F42" s="54"/>
      <c r="G42" s="45">
        <v>375</v>
      </c>
      <c r="H42" s="45">
        <f t="shared" si="5"/>
        <v>0</v>
      </c>
      <c r="I42" s="45">
        <v>20</v>
      </c>
      <c r="J42" s="46">
        <f t="shared" si="0"/>
        <v>0</v>
      </c>
      <c r="K42" s="46">
        <f t="shared" si="1"/>
        <v>0</v>
      </c>
      <c r="L42" s="46" t="e">
        <f>K42/J4</f>
        <v>#DIV/0!</v>
      </c>
    </row>
    <row r="43" spans="1:213" s="14" customFormat="1" ht="11.25" customHeight="1" x14ac:dyDescent="0.2">
      <c r="A43" s="48"/>
      <c r="B43" s="50" t="s">
        <v>73</v>
      </c>
      <c r="C43" s="51"/>
      <c r="D43" s="59"/>
      <c r="E43" s="51"/>
      <c r="F43" s="54"/>
      <c r="G43" s="45">
        <v>600</v>
      </c>
      <c r="H43" s="45">
        <f>A43*G43</f>
        <v>0</v>
      </c>
      <c r="I43" s="45">
        <v>20</v>
      </c>
      <c r="J43" s="46">
        <f>H43/I43</f>
        <v>0</v>
      </c>
      <c r="K43" s="46">
        <f t="shared" si="1"/>
        <v>0</v>
      </c>
      <c r="L43" s="46" t="e">
        <f>K43/J4</f>
        <v>#DIV/0!</v>
      </c>
    </row>
    <row r="44" spans="1:213" s="14" customFormat="1" ht="11.25" customHeight="1" x14ac:dyDescent="0.2">
      <c r="A44" s="48">
        <v>3</v>
      </c>
      <c r="B44" s="50" t="s">
        <v>75</v>
      </c>
      <c r="C44" s="51"/>
      <c r="D44" s="59"/>
      <c r="E44" s="51"/>
      <c r="F44" s="54"/>
      <c r="G44" s="45">
        <v>375</v>
      </c>
      <c r="H44" s="45">
        <f>A44*G44</f>
        <v>1125</v>
      </c>
      <c r="I44" s="45">
        <v>20</v>
      </c>
      <c r="J44" s="46">
        <f>H44/I44</f>
        <v>56.25</v>
      </c>
      <c r="K44" s="46">
        <f t="shared" si="1"/>
        <v>4.6875</v>
      </c>
      <c r="L44" s="46" t="e">
        <f>K44/J4</f>
        <v>#DIV/0!</v>
      </c>
    </row>
    <row r="45" spans="1:213" s="14" customFormat="1" ht="11.25" customHeight="1" x14ac:dyDescent="0.2">
      <c r="A45" s="49"/>
      <c r="B45" s="50"/>
      <c r="C45" s="51"/>
      <c r="D45" s="59"/>
      <c r="E45" s="51"/>
      <c r="F45" s="54"/>
      <c r="G45" s="45"/>
      <c r="H45" s="45"/>
      <c r="I45" s="45"/>
      <c r="J45" s="45"/>
      <c r="K45" s="45"/>
      <c r="L45" s="45"/>
    </row>
    <row r="46" spans="1:213" s="14" customFormat="1" ht="11.25" customHeight="1" x14ac:dyDescent="0.2">
      <c r="A46" s="49"/>
      <c r="B46" s="55"/>
      <c r="C46" s="57"/>
      <c r="D46" s="66"/>
      <c r="E46" s="57"/>
      <c r="F46" s="58"/>
      <c r="G46" s="45"/>
      <c r="H46" s="45"/>
      <c r="I46" s="45"/>
      <c r="J46" s="45"/>
      <c r="K46" s="45"/>
      <c r="L46" s="45"/>
    </row>
    <row r="47" spans="1:213" s="14" customFormat="1" ht="11.25" customHeight="1" x14ac:dyDescent="0.2">
      <c r="A47" s="49"/>
      <c r="B47" s="50"/>
      <c r="C47" s="51"/>
      <c r="D47" s="59"/>
      <c r="E47" s="51"/>
      <c r="F47" s="54"/>
      <c r="G47" s="49"/>
      <c r="H47" s="49"/>
      <c r="I47" s="49"/>
      <c r="J47" s="49"/>
      <c r="K47" s="49"/>
      <c r="L47" s="49"/>
    </row>
    <row r="48" spans="1:213" s="14" customFormat="1" ht="11.25" customHeight="1" x14ac:dyDescent="0.2">
      <c r="A48" s="49"/>
      <c r="B48" s="50"/>
      <c r="C48" s="51"/>
      <c r="D48" s="59"/>
      <c r="E48" s="51"/>
      <c r="F48" s="54"/>
      <c r="G48" s="49"/>
      <c r="H48" s="49"/>
      <c r="I48" s="49"/>
      <c r="J48" s="49"/>
      <c r="K48" s="49"/>
      <c r="L48" s="49"/>
    </row>
    <row r="49" spans="1:12" s="14" customFormat="1" ht="11.25" customHeight="1" x14ac:dyDescent="0.2">
      <c r="A49" s="49"/>
      <c r="B49" s="50"/>
      <c r="C49" s="51"/>
      <c r="D49" s="59"/>
      <c r="E49" s="51"/>
      <c r="F49" s="54"/>
      <c r="G49" s="49"/>
      <c r="H49" s="49"/>
      <c r="I49" s="49"/>
      <c r="J49" s="49"/>
      <c r="K49" s="49"/>
      <c r="L49" s="49"/>
    </row>
    <row r="50" spans="1:12" s="14" customFormat="1" ht="11.25" customHeight="1" x14ac:dyDescent="0.2">
      <c r="A50" s="49"/>
      <c r="B50" s="55"/>
      <c r="C50" s="56"/>
      <c r="D50" s="57"/>
      <c r="E50" s="57"/>
      <c r="F50" s="58"/>
      <c r="G50" s="49"/>
      <c r="H50" s="49"/>
      <c r="I50" s="49"/>
      <c r="J50" s="49"/>
      <c r="K50" s="49"/>
      <c r="L50" s="49"/>
    </row>
    <row r="51" spans="1:12" s="14" customFormat="1" ht="11.25" customHeight="1" x14ac:dyDescent="0.2">
      <c r="A51" s="32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1:12" s="14" customFormat="1" ht="15.75" x14ac:dyDescent="0.2">
      <c r="A52" s="32"/>
      <c r="B52" s="34"/>
      <c r="C52" s="34"/>
      <c r="D52" s="34"/>
      <c r="E52" s="42" t="s">
        <v>58</v>
      </c>
      <c r="F52" s="34"/>
      <c r="G52" s="41"/>
      <c r="H52" s="68">
        <f>SUM(H10:H51)</f>
        <v>1125</v>
      </c>
      <c r="I52" s="68"/>
      <c r="J52" s="68">
        <f>SUM(J10:J43)</f>
        <v>0</v>
      </c>
      <c r="K52" s="68">
        <f>SUM(K10:K43)</f>
        <v>0</v>
      </c>
      <c r="L52" s="68" t="e">
        <f>SUM(L10:L43)</f>
        <v>#DIV/0!</v>
      </c>
    </row>
    <row r="53" spans="1:12" s="14" customFormat="1" ht="12" x14ac:dyDescent="0.2">
      <c r="A53" s="32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1:12" s="14" customFormat="1" ht="12" x14ac:dyDescent="0.2">
      <c r="A54" s="32"/>
      <c r="B54" s="34" t="s">
        <v>59</v>
      </c>
      <c r="C54" s="34"/>
      <c r="D54" s="34"/>
      <c r="E54" s="34"/>
      <c r="F54" s="34"/>
      <c r="G54" s="34"/>
      <c r="H54" s="34"/>
      <c r="I54" s="34"/>
      <c r="J54" s="34"/>
      <c r="K54" s="34" t="s">
        <v>21</v>
      </c>
      <c r="L54" s="34"/>
    </row>
    <row r="55" spans="1:12" s="14" customFormat="1" thickBot="1" x14ac:dyDescent="0.25">
      <c r="A55" s="43"/>
      <c r="B55" s="44"/>
      <c r="C55" s="44" t="s">
        <v>60</v>
      </c>
      <c r="D55" s="44"/>
      <c r="E55" s="44"/>
      <c r="F55" s="44"/>
      <c r="G55" s="44"/>
      <c r="H55" s="44"/>
      <c r="I55" s="44"/>
      <c r="J55" s="44"/>
      <c r="K55" s="44"/>
      <c r="L55" s="44"/>
    </row>
    <row r="56" spans="1:12" s="14" customFormat="1" ht="12" x14ac:dyDescent="0.2"/>
    <row r="57" spans="1:12" s="14" customFormat="1" ht="12" x14ac:dyDescent="0.2"/>
    <row r="58" spans="1:12" s="14" customFormat="1" ht="12" x14ac:dyDescent="0.2"/>
    <row r="59" spans="1:12" s="14" customFormat="1" ht="12" x14ac:dyDescent="0.2"/>
    <row r="60" spans="1:12" s="14" customFormat="1" ht="12" x14ac:dyDescent="0.2"/>
    <row r="61" spans="1:12" s="14" customFormat="1" ht="12" x14ac:dyDescent="0.2"/>
    <row r="62" spans="1:12" s="14" customFormat="1" ht="12" x14ac:dyDescent="0.2"/>
    <row r="63" spans="1:12" s="14" customFormat="1" ht="12" x14ac:dyDescent="0.2"/>
    <row r="64" spans="1:12" s="14" customFormat="1" ht="12" x14ac:dyDescent="0.2"/>
    <row r="65" s="14" customFormat="1" ht="12" x14ac:dyDescent="0.2"/>
    <row r="66" s="13" customFormat="1" ht="11.25" x14ac:dyDescent="0.2"/>
    <row r="67" s="13" customFormat="1" ht="11.25" x14ac:dyDescent="0.2"/>
    <row r="68" s="13" customFormat="1" ht="11.25" x14ac:dyDescent="0.2"/>
    <row r="69" s="13" customFormat="1" ht="11.25" x14ac:dyDescent="0.2"/>
    <row r="70" s="13" customFormat="1" ht="11.25" x14ac:dyDescent="0.2"/>
    <row r="71" s="13" customFormat="1" ht="11.25" x14ac:dyDescent="0.2"/>
    <row r="72" s="13" customFormat="1" ht="11.25" x14ac:dyDescent="0.2"/>
    <row r="73" s="13" customFormat="1" ht="11.25" x14ac:dyDescent="0.2"/>
    <row r="74" s="13" customFormat="1" ht="11.25" x14ac:dyDescent="0.2"/>
    <row r="75" s="13" customFormat="1" ht="11.25" x14ac:dyDescent="0.2"/>
    <row r="76" s="13" customFormat="1" ht="11.25" x14ac:dyDescent="0.2"/>
    <row r="77" s="13" customFormat="1" ht="11.25" x14ac:dyDescent="0.2"/>
    <row r="78" s="13" customFormat="1" ht="11.25" x14ac:dyDescent="0.2"/>
    <row r="79" s="13" customFormat="1" ht="11.25" x14ac:dyDescent="0.2"/>
    <row r="80" s="13" customFormat="1" ht="11.25" x14ac:dyDescent="0.2"/>
    <row r="81" s="13" customFormat="1" ht="11.25" x14ac:dyDescent="0.2"/>
    <row r="82" s="13" customFormat="1" ht="11.25" x14ac:dyDescent="0.2"/>
    <row r="83" s="13" customFormat="1" ht="11.25" x14ac:dyDescent="0.2"/>
    <row r="84" s="13" customFormat="1" ht="11.25" x14ac:dyDescent="0.2"/>
    <row r="85" s="13" customFormat="1" ht="11.25" x14ac:dyDescent="0.2"/>
    <row r="86" s="13" customFormat="1" ht="11.25" x14ac:dyDescent="0.2"/>
    <row r="87" s="13" customFormat="1" ht="11.25" x14ac:dyDescent="0.2"/>
    <row r="88" s="13" customFormat="1" ht="11.25" x14ac:dyDescent="0.2"/>
    <row r="89" s="13" customFormat="1" ht="11.25" x14ac:dyDescent="0.2"/>
    <row r="90" s="13" customFormat="1" ht="11.25" x14ac:dyDescent="0.2"/>
    <row r="91" s="13" customFormat="1" ht="11.25" x14ac:dyDescent="0.2"/>
    <row r="92" s="13" customFormat="1" ht="11.25" x14ac:dyDescent="0.2"/>
    <row r="93" s="13" customFormat="1" ht="11.25" x14ac:dyDescent="0.2"/>
    <row r="94" s="13" customFormat="1" ht="11.25" x14ac:dyDescent="0.2"/>
    <row r="95" s="13" customFormat="1" ht="11.25" x14ac:dyDescent="0.2"/>
    <row r="96" s="13" customFormat="1" ht="11.25" x14ac:dyDescent="0.2"/>
    <row r="97" s="13" customFormat="1" ht="11.25" x14ac:dyDescent="0.2"/>
    <row r="98" s="13" customFormat="1" ht="11.25" x14ac:dyDescent="0.2"/>
    <row r="99" s="13" customFormat="1" ht="11.25" x14ac:dyDescent="0.2"/>
    <row r="100" s="13" customFormat="1" ht="11.25" x14ac:dyDescent="0.2"/>
    <row r="101" s="13" customFormat="1" ht="11.25" x14ac:dyDescent="0.2"/>
    <row r="102" s="13" customFormat="1" ht="11.25" x14ac:dyDescent="0.2"/>
    <row r="103" s="13" customFormat="1" ht="11.25" x14ac:dyDescent="0.2"/>
    <row r="104" s="13" customFormat="1" ht="11.25" x14ac:dyDescent="0.2"/>
    <row r="105" s="13" customFormat="1" ht="11.25" x14ac:dyDescent="0.2"/>
    <row r="106" s="13" customFormat="1" ht="11.25" x14ac:dyDescent="0.2"/>
    <row r="107" s="13" customFormat="1" ht="11.25" x14ac:dyDescent="0.2"/>
    <row r="108" s="13" customFormat="1" ht="11.25" x14ac:dyDescent="0.2"/>
    <row r="109" s="13" customFormat="1" ht="11.25" x14ac:dyDescent="0.2"/>
    <row r="110" s="13" customFormat="1" ht="11.25" x14ac:dyDescent="0.2"/>
    <row r="111" s="13" customFormat="1" ht="11.25" x14ac:dyDescent="0.2"/>
    <row r="112" s="13" customFormat="1" ht="11.25" x14ac:dyDescent="0.2"/>
    <row r="113" s="13" customFormat="1" ht="11.25" x14ac:dyDescent="0.2"/>
    <row r="114" s="13" customFormat="1" ht="11.25" x14ac:dyDescent="0.2"/>
    <row r="115" s="13" customFormat="1" ht="11.25" x14ac:dyDescent="0.2"/>
  </sheetData>
  <phoneticPr fontId="0" type="noConversion"/>
  <pageMargins left="0.25" right="0.25" top="0.5" bottom="0.5" header="0" footer="0"/>
  <pageSetup scale="87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5-Year Projection</vt:lpstr>
      <vt:lpstr>CIP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Sandoval, Cheryl 755-4552</dc:creator>
  <cp:lastModifiedBy>Sandoval, Cheryl 755-4552</cp:lastModifiedBy>
  <cp:lastPrinted>2021-09-20T16:41:04Z</cp:lastPrinted>
  <dcterms:created xsi:type="dcterms:W3CDTF">2003-02-19T00:22:23Z</dcterms:created>
  <dcterms:modified xsi:type="dcterms:W3CDTF">2021-09-20T16:56:44Z</dcterms:modified>
</cp:coreProperties>
</file>